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 Drive Data\Desktop\Project Liberty\Capital Markets Day\Materials\"/>
    </mc:Choice>
  </mc:AlternateContent>
  <xr:revisionPtr revIDLastSave="0" documentId="13_ncr:1_{70651562-4961-4F77-8879-9AB732B309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come Statement" sheetId="2" r:id="rId1"/>
    <sheet name="Balance Sheet" sheetId="3" r:id="rId2"/>
    <sheet name="Cash Flow" sheetId="4" r:id="rId3"/>
    <sheet name="Project list" sheetId="10" r:id="rId4"/>
    <sheet name="Total No of Shares Outstanding" sheetId="8" r:id="rId5"/>
  </sheets>
  <definedNames>
    <definedName name="_xlnm._FilterDatabase" localSheetId="3" hidden="1">'Project list'!$B$2:$K$130</definedName>
    <definedName name="CIQWBGuid" hidden="1">"Capacity update_31.12.2020_v3.xlsx"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4" hidden="1">"12/14/2020 09:26:30"</definedName>
    <definedName name="IQ_NAMES_REVISION_DATE_" hidden="1">44167.2074537037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9" i="10" l="1"/>
  <c r="C19" i="8" l="1"/>
  <c r="B19" i="8"/>
  <c r="C17" i="8"/>
  <c r="B17" i="8"/>
  <c r="B10" i="8"/>
  <c r="B22" i="8" l="1"/>
</calcChain>
</file>

<file path=xl/sharedStrings.xml><?xml version="1.0" encoding="utf-8"?>
<sst xmlns="http://schemas.openxmlformats.org/spreadsheetml/2006/main" count="1098" uniqueCount="423">
  <si>
    <t>ReNew Power Private Limited</t>
  </si>
  <si>
    <t>Consolidated statement of financial position</t>
  </si>
  <si>
    <t>(Amounts in INR millions, unless otherwise stated)</t>
  </si>
  <si>
    <t>As at 
31 March 2021</t>
  </si>
  <si>
    <t>As at 
31 December 2020</t>
  </si>
  <si>
    <t>As at 
31 March 2020</t>
  </si>
  <si>
    <t>As at 
31 March 2019</t>
  </si>
  <si>
    <t>Assets</t>
  </si>
  <si>
    <t>Non-current assets</t>
  </si>
  <si>
    <t>Property, plant and equipment</t>
  </si>
  <si>
    <t>Capital work in progress</t>
  </si>
  <si>
    <t>Goodwill</t>
  </si>
  <si>
    <t>Intangible assets</t>
  </si>
  <si>
    <t>Intangible assets under development</t>
  </si>
  <si>
    <t>Right of use assets</t>
  </si>
  <si>
    <t>Investment in jointly controlled entities</t>
  </si>
  <si>
    <t xml:space="preserve">Financial assets </t>
  </si>
  <si>
    <t>Investments</t>
  </si>
  <si>
    <t>Trade receivables</t>
  </si>
  <si>
    <t>Loans</t>
  </si>
  <si>
    <t>Others</t>
  </si>
  <si>
    <t>Deferred tax assets (net)</t>
  </si>
  <si>
    <t>Prepayments</t>
  </si>
  <si>
    <t>Non-current tax assets (net)</t>
  </si>
  <si>
    <t>Other non-current assets</t>
  </si>
  <si>
    <t>Total non-current assets</t>
  </si>
  <si>
    <t>Current assets</t>
  </si>
  <si>
    <t>Inventories</t>
  </si>
  <si>
    <t>Financial assets</t>
  </si>
  <si>
    <t>Derivative instruments</t>
  </si>
  <si>
    <t>Cash and cash equivalents</t>
  </si>
  <si>
    <t>Bank balances other than cash and cash equivalents</t>
  </si>
  <si>
    <t>Other current assets</t>
  </si>
  <si>
    <t>Assets held for sale</t>
  </si>
  <si>
    <t>Total current assets</t>
  </si>
  <si>
    <t>Total assets</t>
  </si>
  <si>
    <t>Equity and liabilities</t>
  </si>
  <si>
    <t>Equity</t>
  </si>
  <si>
    <t>Issued capital</t>
  </si>
  <si>
    <t>Instruments entirely equity in nature</t>
  </si>
  <si>
    <t>Share premium</t>
  </si>
  <si>
    <t>Hedge reserve</t>
  </si>
  <si>
    <t>Share based payment reserve</t>
  </si>
  <si>
    <t>Retained earnings / (losses)</t>
  </si>
  <si>
    <t>Other components of equity</t>
  </si>
  <si>
    <t>Equity attributable to equity holders of the parent</t>
  </si>
  <si>
    <t>Non-controlling interests</t>
  </si>
  <si>
    <t>Total equity</t>
  </si>
  <si>
    <t>Non-current liabilities</t>
  </si>
  <si>
    <t>Financial liabilities</t>
  </si>
  <si>
    <t>Interest-bearing loans and borrowings</t>
  </si>
  <si>
    <t>Lease liabilities</t>
  </si>
  <si>
    <t>Deferred government grant</t>
  </si>
  <si>
    <t>Employee benefit liabilities</t>
  </si>
  <si>
    <t>Contract liabilities</t>
  </si>
  <si>
    <t>Provisions</t>
  </si>
  <si>
    <t>Deferred tax liabilities (net)</t>
  </si>
  <si>
    <t>Other non-current liabilities</t>
  </si>
  <si>
    <t>Total non-current liabilities</t>
  </si>
  <si>
    <t>Current liabilities</t>
  </si>
  <si>
    <t>Trade payables</t>
  </si>
  <si>
    <t>Outstanding dues to micro enterprises and small enterprises</t>
  </si>
  <si>
    <t>Other current liabilities</t>
  </si>
  <si>
    <t>Current tax liabilities (net)</t>
  </si>
  <si>
    <t>Liabilities directly associated with the assets held for sale</t>
  </si>
  <si>
    <t>Total current liabilities</t>
  </si>
  <si>
    <t>Total liabilities</t>
  </si>
  <si>
    <t>Total equity and liabilities</t>
  </si>
  <si>
    <t>Consolidated statement of profit or loss and other comprehensive income</t>
  </si>
  <si>
    <t>For the year ended</t>
  </si>
  <si>
    <t>For the 9 mths ended</t>
  </si>
  <si>
    <t>31 March 2021</t>
  </si>
  <si>
    <t>31 December 2020</t>
  </si>
  <si>
    <t>31 March 2020</t>
  </si>
  <si>
    <t>31 March 2019</t>
  </si>
  <si>
    <t>Income</t>
  </si>
  <si>
    <t>Revenue from contracts with customers</t>
  </si>
  <si>
    <t>Other operating income</t>
  </si>
  <si>
    <t>Finance income</t>
  </si>
  <si>
    <t>Other income</t>
  </si>
  <si>
    <t>Total income</t>
  </si>
  <si>
    <t>Expenses</t>
  </si>
  <si>
    <t>Raw materials and consumables used</t>
  </si>
  <si>
    <t>Employee benefits expense</t>
  </si>
  <si>
    <t>Depreciation and amortisation</t>
  </si>
  <si>
    <t>Other expenses</t>
  </si>
  <si>
    <t>Finance costs</t>
  </si>
  <si>
    <t>Total expenses</t>
  </si>
  <si>
    <t>Earning before interest, tax, depreciation and amortization</t>
  </si>
  <si>
    <t>(Loss) / profit before share of profit of jointly controlled entities and tax</t>
  </si>
  <si>
    <t>Share in loss of jointly controlled entities</t>
  </si>
  <si>
    <t>Exceptional items</t>
  </si>
  <si>
    <t>(Loss) / profit before tax</t>
  </si>
  <si>
    <t>Income tax expense</t>
  </si>
  <si>
    <t>Current tax</t>
  </si>
  <si>
    <t>Deferred tax</t>
  </si>
  <si>
    <t>Adjustment of current tax relating to earlier years</t>
  </si>
  <si>
    <t>(Loss) / profit for the year / period (a)</t>
  </si>
  <si>
    <t>Other comprehensive income</t>
  </si>
  <si>
    <t>Other comprehensive income that may be reclassified to profit or loss in subsequent periods (net of tax):</t>
  </si>
  <si>
    <t>Net (loss) /gain on cash flow hedges</t>
  </si>
  <si>
    <t>Net gain / (loss) on cost of hedges</t>
  </si>
  <si>
    <t>Income tax effect</t>
  </si>
  <si>
    <t>Exchange differences on translation of foreign operations</t>
  </si>
  <si>
    <t>Net other comprehensive loss that may be reclassified to profit or loss in subsequent periods (b)</t>
  </si>
  <si>
    <t>Other comprehensive income that will not be reclassified to profit or loss in subsequent periods (net of tax):</t>
  </si>
  <si>
    <t>Re-measurement (loss) / gain of defined benefit plan</t>
  </si>
  <si>
    <t xml:space="preserve">Net other comprehensive (loss) / income that will not be reclassified to profit or loss in subsequent periods (c) </t>
  </si>
  <si>
    <t>Net other comprehensive (loss) / income not to be reclassified to profit or loss in subsequent years</t>
  </si>
  <si>
    <t>Items that will not be reclassified to profit or loss in subsequent periods</t>
  </si>
  <si>
    <t>Re-measurement losses on defined benefit plans</t>
  </si>
  <si>
    <t>Net other comprehensive income that will not be reclassified to profit or loss in subsequent periods</t>
  </si>
  <si>
    <t xml:space="preserve">Other comprehensive loss for the year / period, net of tax (d) = (b) + (c) </t>
  </si>
  <si>
    <t>Total comprehensive (loss) / income for the year / period, net of tax (a) + (d)</t>
  </si>
  <si>
    <t>(Loss) / profit attributable to:</t>
  </si>
  <si>
    <t>Equity holders of the parent</t>
  </si>
  <si>
    <t>Total comprehensive (loss) / income attributable to:</t>
  </si>
  <si>
    <t>Earnings per share (face value per share: INR 10)</t>
  </si>
  <si>
    <t>Basic (loss) / profit attributable to ordinary equity holders of the Parent (in INR)</t>
  </si>
  <si>
    <t>Diluted (loss) / profit attributable to ordinary equity holders of the Parent (in INR)</t>
  </si>
  <si>
    <t>Consolidated statement of cash flows</t>
  </si>
  <si>
    <t>31 December 2019</t>
  </si>
  <si>
    <t>Cash flows from operating activities</t>
  </si>
  <si>
    <t>Adjustments to reconcile profit before tax to net cash flows:</t>
  </si>
  <si>
    <t>Depreciation and amortisation expense</t>
  </si>
  <si>
    <t>Loss on disposal of property plant and equipment and capital work in progress</t>
  </si>
  <si>
    <t>Capital work in progress written off</t>
  </si>
  <si>
    <t>Deferred revenue</t>
  </si>
  <si>
    <t>Government grant - viability gap funding</t>
  </si>
  <si>
    <t>Gain on settlement of derivative instruments designated as cash flow hedge (net)</t>
  </si>
  <si>
    <t>Loss on settlement of derivative instruments designated as cash flow hedge (net)</t>
  </si>
  <si>
    <t>Gratuity expense</t>
  </si>
  <si>
    <t>Provision for operation and maintenance equalisation</t>
  </si>
  <si>
    <t>Share based payments</t>
  </si>
  <si>
    <t xml:space="preserve">Amortisation of option premium </t>
  </si>
  <si>
    <t>Impairment allowances for financial assets</t>
  </si>
  <si>
    <t>Unamortised ancillary borrowing cost written off</t>
  </si>
  <si>
    <t>Purchase consideration written off</t>
  </si>
  <si>
    <t>Gain on sale of intangible assets</t>
  </si>
  <si>
    <t>Purchase consideration written back</t>
  </si>
  <si>
    <t>Interest income</t>
  </si>
  <si>
    <t>Interest expenses</t>
  </si>
  <si>
    <t>Unwinding of discount on security deposits</t>
  </si>
  <si>
    <t>Fair value gain on mutual fund</t>
  </si>
  <si>
    <t>Impairment loss on assets of disposal group held for sale</t>
  </si>
  <si>
    <t>Gain on settlement of financial liabilities</t>
  </si>
  <si>
    <t>Unwinding of discount on provisions</t>
  </si>
  <si>
    <t>OthersUnwinding of discount on security deposits</t>
  </si>
  <si>
    <t>Working capital adjustments:</t>
  </si>
  <si>
    <t>(Increase) / decrease in trade receivables</t>
  </si>
  <si>
    <t>(Increase) / decrease in non-current trade receivables</t>
  </si>
  <si>
    <t>(Increase) / decrease in inventories</t>
  </si>
  <si>
    <t>(Increase) / decrease in other current financial assets</t>
  </si>
  <si>
    <t>(Increase) / decrease in other non-current financial assets</t>
  </si>
  <si>
    <t>(Increase) / decrease in other current assets</t>
  </si>
  <si>
    <t>(Increase) / decrease in other non-current assets</t>
  </si>
  <si>
    <t>(Increase) / decrease in prepayments</t>
  </si>
  <si>
    <t>Increase / (decrease) in other current financial liabilities</t>
  </si>
  <si>
    <t>Increase / (decrease) in other current liabilities</t>
  </si>
  <si>
    <t>Increase / (decrease) in other non-current liabilities</t>
  </si>
  <si>
    <t>Increase / (decrease) in contract liabilities</t>
  </si>
  <si>
    <t>Increase / (decrease) in trade payables</t>
  </si>
  <si>
    <t>Increase / (decrease) in employee benefit liabilities</t>
  </si>
  <si>
    <t>Increase / (decrease) in provisions</t>
  </si>
  <si>
    <t>Cash generated from operations</t>
  </si>
  <si>
    <t>Income tax paid / (refund)</t>
  </si>
  <si>
    <t>Net cash generated from operating activities (a)</t>
  </si>
  <si>
    <t>Cash flows from investing activities</t>
  </si>
  <si>
    <t>Purchase of property, plant and equipment, intangible assets and right of use assets</t>
  </si>
  <si>
    <t>Sale of intangible assets</t>
  </si>
  <si>
    <t>Investments in deposits having residual maturity more than 3 months (net)</t>
  </si>
  <si>
    <t>Investment in mutual funds redeemed</t>
  </si>
  <si>
    <t>Disposal of subsidiary, net of cash disposed</t>
  </si>
  <si>
    <t>Acquisition of subsidiary, net of cash acquired</t>
  </si>
  <si>
    <t>Cash acquired on acquisition of control in jointly controlled entities</t>
  </si>
  <si>
    <t>Government grant received</t>
  </si>
  <si>
    <t>Proceeds from interest received</t>
  </si>
  <si>
    <t>Net cash used in investing activities (b)</t>
  </si>
  <si>
    <t>Cash flows from financing activities</t>
  </si>
  <si>
    <t>Proceeds from issue of equity shares (including premium and net of share issue expenses)</t>
  </si>
  <si>
    <t>Receipt of share application money pending for allotment</t>
  </si>
  <si>
    <t>Payment for acquisition of subsidiary's interest from non-controlling interest</t>
  </si>
  <si>
    <t>Proceeds from disposal of subsidiary's interest to non-controlling interest</t>
  </si>
  <si>
    <t>Payment of lease liabilities (including payment of interest expense)</t>
  </si>
  <si>
    <t>Proceeds from compulsory convertible preference shares</t>
  </si>
  <si>
    <t>Payment made for repurchase of vested stock options</t>
  </si>
  <si>
    <t>Proceeds from long term interest-bearing loans and borrowings</t>
  </si>
  <si>
    <t>Repayment of long term interest-bearing loans and borrowings</t>
  </si>
  <si>
    <t>Loan from related parties</t>
  </si>
  <si>
    <t>Proceeds from short term interest-bearing loans and borrowings</t>
  </si>
  <si>
    <t>Repayment of short term interest-bearing loans and borrowings</t>
  </si>
  <si>
    <t>Interest paid</t>
  </si>
  <si>
    <t>Net cash generated from financing activities (c)</t>
  </si>
  <si>
    <t>Net increase / (decrease)  in cash and cash equivalents (a) + (b) + (c)</t>
  </si>
  <si>
    <t>Cash and cash equivalents at the beginning of the year / period</t>
  </si>
  <si>
    <t>Cash and cash equivalents at the end of the year / period</t>
  </si>
  <si>
    <t>Components of cash and cash equivalents</t>
  </si>
  <si>
    <t>Cash and cheque on hand</t>
  </si>
  <si>
    <t>Balances with banks:</t>
  </si>
  <si>
    <t xml:space="preserve"> - On current accounts</t>
  </si>
  <si>
    <t xml:space="preserve"> - Deposits with original maturity of less than 3 months</t>
  </si>
  <si>
    <t>Total cash and cash equivalents</t>
  </si>
  <si>
    <t>Particulars</t>
  </si>
  <si>
    <t>Total</t>
  </si>
  <si>
    <t>Category</t>
  </si>
  <si>
    <t>Type</t>
  </si>
  <si>
    <t>Status</t>
  </si>
  <si>
    <t>Project</t>
  </si>
  <si>
    <t>Capacity (MW)</t>
  </si>
  <si>
    <t>Location</t>
  </si>
  <si>
    <t>Wind</t>
  </si>
  <si>
    <t>Commissioned</t>
  </si>
  <si>
    <t>Jasdan</t>
  </si>
  <si>
    <t>Gujarat</t>
  </si>
  <si>
    <t>Maharashtra</t>
  </si>
  <si>
    <t>Vaspet-I</t>
  </si>
  <si>
    <t>MSEDCL</t>
  </si>
  <si>
    <t>Rajasthan</t>
  </si>
  <si>
    <t>Bakhrani</t>
  </si>
  <si>
    <t>JVVNL</t>
  </si>
  <si>
    <t>Telangana</t>
  </si>
  <si>
    <t>Tadas</t>
  </si>
  <si>
    <t>Karnataka</t>
  </si>
  <si>
    <t>3rd Party</t>
  </si>
  <si>
    <t>Jogihalli</t>
  </si>
  <si>
    <t>TamilNadu</t>
  </si>
  <si>
    <t>Ron</t>
  </si>
  <si>
    <t>Jamb</t>
  </si>
  <si>
    <t>Chikodi</t>
  </si>
  <si>
    <t>Jath</t>
  </si>
  <si>
    <t>Vaspet-II &amp; III</t>
  </si>
  <si>
    <t>Ellutala</t>
  </si>
  <si>
    <t>APSPDCL</t>
  </si>
  <si>
    <t xml:space="preserve">Welturi-I </t>
  </si>
  <si>
    <t>Budh-I</t>
  </si>
  <si>
    <t>Welturi-II</t>
  </si>
  <si>
    <t>Vaspet-IV</t>
  </si>
  <si>
    <t>Dangri</t>
  </si>
  <si>
    <t>AVVNL</t>
  </si>
  <si>
    <t>Nipaniya</t>
  </si>
  <si>
    <t>MPPMCL</t>
  </si>
  <si>
    <t>Pratapgarh</t>
  </si>
  <si>
    <t>JVVNL, AVVNL</t>
  </si>
  <si>
    <t>Mandsaur</t>
  </si>
  <si>
    <t>Rajgarh</t>
  </si>
  <si>
    <t>Bhesada</t>
  </si>
  <si>
    <t>Lingasugur</t>
  </si>
  <si>
    <t>Kod and Limbwas</t>
  </si>
  <si>
    <t>Vinjalpur</t>
  </si>
  <si>
    <t>GUVNL</t>
  </si>
  <si>
    <t>Batkurki</t>
  </si>
  <si>
    <t>HESCOM</t>
  </si>
  <si>
    <t>Bableshwar</t>
  </si>
  <si>
    <t>Sadla</t>
  </si>
  <si>
    <t>Veerabhadra</t>
  </si>
  <si>
    <t xml:space="preserve">APSPDCL </t>
  </si>
  <si>
    <t>Amba-1</t>
  </si>
  <si>
    <t>Amba-2</t>
  </si>
  <si>
    <t>Patan</t>
  </si>
  <si>
    <t>Limbwas 2</t>
  </si>
  <si>
    <t>KCT Gamesa 40 Molagavalli</t>
  </si>
  <si>
    <t>KCTGE 39.1 Molagavalli</t>
  </si>
  <si>
    <t>KCT Gamesa 24 Kalyandurg</t>
  </si>
  <si>
    <t>Lahori</t>
  </si>
  <si>
    <t>Molagavalli</t>
  </si>
  <si>
    <t>Ostro - Tejuva</t>
  </si>
  <si>
    <t>Ostro - Rajgarh</t>
  </si>
  <si>
    <t>Ostro - Lahori</t>
  </si>
  <si>
    <t>Ostro - Amba</t>
  </si>
  <si>
    <t>Ostro - Nimbagallu</t>
  </si>
  <si>
    <t>Ostro - Sattegiri</t>
  </si>
  <si>
    <t>Ostro - Ralla Andhra</t>
  </si>
  <si>
    <t>Ostro - Ralla AP</t>
  </si>
  <si>
    <t>Ostro - AVP Dewas</t>
  </si>
  <si>
    <t>Ostro - Badoni Dewas</t>
  </si>
  <si>
    <t>SECI II</t>
  </si>
  <si>
    <t>SECI</t>
  </si>
  <si>
    <t>Ostro - Kutch (SECI 1)</t>
  </si>
  <si>
    <t>PTC</t>
  </si>
  <si>
    <t>Ostro - Taralkatti</t>
  </si>
  <si>
    <t>GESCOM</t>
  </si>
  <si>
    <t>Bableshwar 2</t>
  </si>
  <si>
    <t>BESCOM</t>
  </si>
  <si>
    <t>Bapuram</t>
  </si>
  <si>
    <t>Nirlooti</t>
  </si>
  <si>
    <t>HESCOM, GESCOM</t>
  </si>
  <si>
    <t>Borampalli</t>
  </si>
  <si>
    <t>MSEDCL Bid</t>
  </si>
  <si>
    <t>SREI</t>
  </si>
  <si>
    <t>20-25</t>
  </si>
  <si>
    <t>Solar</t>
  </si>
  <si>
    <t>Sheopur</t>
  </si>
  <si>
    <t>Adoni</t>
  </si>
  <si>
    <t>Cumbum</t>
  </si>
  <si>
    <t>Mehbubnagar -1</t>
  </si>
  <si>
    <t>TSSPDCL</t>
  </si>
  <si>
    <t>Sadashivpet</t>
  </si>
  <si>
    <t>MPSolar II</t>
  </si>
  <si>
    <t>Dichipally</t>
  </si>
  <si>
    <t>TSNPDCL</t>
  </si>
  <si>
    <t>Mandamarri</t>
  </si>
  <si>
    <t>Minpur</t>
  </si>
  <si>
    <t>Mulkanoor</t>
  </si>
  <si>
    <t>Alland</t>
  </si>
  <si>
    <t>Bhalki</t>
  </si>
  <si>
    <t>Chincoli</t>
  </si>
  <si>
    <t>Siruguppa</t>
  </si>
  <si>
    <t>Humnabad</t>
  </si>
  <si>
    <t>Devdurga</t>
  </si>
  <si>
    <t>MESCOM</t>
  </si>
  <si>
    <t>Honnali</t>
  </si>
  <si>
    <t>Turuvekere</t>
  </si>
  <si>
    <t>Yadgir</t>
  </si>
  <si>
    <t>Mahbubnagar 2</t>
  </si>
  <si>
    <t>NTPC</t>
  </si>
  <si>
    <t>Ittigi</t>
  </si>
  <si>
    <t>08-10 years</t>
  </si>
  <si>
    <t>Raichur</t>
  </si>
  <si>
    <t>08-12 years</t>
  </si>
  <si>
    <t>Pavagada</t>
  </si>
  <si>
    <t>Ostro - Wanaparthy</t>
  </si>
  <si>
    <t>Ostro - Rajasthan</t>
  </si>
  <si>
    <t>VS- Lexicon</t>
  </si>
  <si>
    <t>VS- Symphony</t>
  </si>
  <si>
    <t>VS-Star Solar</t>
  </si>
  <si>
    <t>RREC</t>
  </si>
  <si>
    <t>VS-Sun Gold</t>
  </si>
  <si>
    <t>Charanka</t>
  </si>
  <si>
    <t>Wadgare</t>
  </si>
  <si>
    <t>Nirna</t>
  </si>
  <si>
    <t>Ladha</t>
  </si>
  <si>
    <t>Bhadla</t>
  </si>
  <si>
    <t>TN 100</t>
  </si>
  <si>
    <t>TANGEDCO</t>
  </si>
  <si>
    <t>MESCOM, BESCOM, GESCOM, CESC</t>
  </si>
  <si>
    <t>Mah Ph I</t>
  </si>
  <si>
    <t>Under Development</t>
  </si>
  <si>
    <t>SECI III</t>
  </si>
  <si>
    <t>SECI Raj</t>
  </si>
  <si>
    <t>UP</t>
  </si>
  <si>
    <t>SECI IV</t>
  </si>
  <si>
    <t>SECI VI</t>
  </si>
  <si>
    <t xml:space="preserve">SECI VIII </t>
  </si>
  <si>
    <t>SECI IX</t>
  </si>
  <si>
    <t>GUVNL IX (Dholera)</t>
  </si>
  <si>
    <t>Multiple</t>
  </si>
  <si>
    <t>Total Shares Outstanding for Renew Global PLC</t>
  </si>
  <si>
    <t>Shares (#)</t>
  </si>
  <si>
    <t>Source</t>
  </si>
  <si>
    <t>Class A Shares</t>
  </si>
  <si>
    <t>page 7 of 20F</t>
  </si>
  <si>
    <t>Class B Shares</t>
  </si>
  <si>
    <t>Class C Shares</t>
  </si>
  <si>
    <t>Class D Shares</t>
  </si>
  <si>
    <t>Total Outstanding Shares</t>
  </si>
  <si>
    <t>Total Diluted Shares for Renew Global PLC</t>
  </si>
  <si>
    <t>Class A Shares (existing)</t>
  </si>
  <si>
    <t>Class A Shares to be issued to CPP Investments</t>
  </si>
  <si>
    <t>Page 9 (note 4) of 20F- Represents Class A shares to be issued to CPP  
in exchange for 14,893,835 ReNew India ordinary 
shares  recd by CPP upon conversion of its CCPS</t>
  </si>
  <si>
    <t>Class C Shares (existing)</t>
  </si>
  <si>
    <t>Class A Shares to be issued to Mr Sinha</t>
  </si>
  <si>
    <t>Page 9 (note 7) of 20F - One Class B share held by Sumant Sinha 
which represents 15,591,932 equivalent Class A share</t>
  </si>
  <si>
    <t>ESOPs</t>
  </si>
  <si>
    <t>Total Diluted Shares</t>
  </si>
  <si>
    <t>Link to 20F: https://sec.report/Document/0001193125-21-259256/</t>
  </si>
  <si>
    <t>Link to F4: https://sec.report/Document/0001193125-21-227412/</t>
  </si>
  <si>
    <t>Hydro</t>
  </si>
  <si>
    <t>Uttrakhand</t>
  </si>
  <si>
    <r>
      <t>Tariff (INR/kWh)</t>
    </r>
    <r>
      <rPr>
        <b/>
        <vertAlign val="superscript"/>
        <sz val="9"/>
        <color rgb="FFFFFFFF"/>
        <rFont val="Arial"/>
        <family val="2"/>
      </rPr>
      <t>(1)</t>
    </r>
  </si>
  <si>
    <r>
      <t>Offtaker</t>
    </r>
    <r>
      <rPr>
        <b/>
        <vertAlign val="superscript"/>
        <sz val="9"/>
        <color rgb="FFFFFFFF"/>
        <rFont val="Arial"/>
        <family val="2"/>
      </rPr>
      <t>(2)</t>
    </r>
  </si>
  <si>
    <t>PPA Tenure at CoD</t>
  </si>
  <si>
    <t>23.1MW: APPC Rate + escalation linked to State APPC tariff; 2.1MW: INR 3.25/unit</t>
  </si>
  <si>
    <t>GUVNL (23.1),</t>
  </si>
  <si>
    <t xml:space="preserve"> 3rd Party (2.1)</t>
  </si>
  <si>
    <t>23.1 MW: 25 years;</t>
  </si>
  <si>
    <r>
      <t xml:space="preserve">2.1MW: 10 years </t>
    </r>
    <r>
      <rPr>
        <vertAlign val="superscript"/>
        <sz val="9"/>
        <color rgb="FF000000"/>
        <rFont val="Arial"/>
        <family val="2"/>
      </rPr>
      <t>(4)</t>
    </r>
  </si>
  <si>
    <r>
      <t>4.74</t>
    </r>
    <r>
      <rPr>
        <vertAlign val="superscript"/>
        <sz val="9"/>
        <color rgb="FF000000"/>
        <rFont val="Arial"/>
        <family val="2"/>
      </rPr>
      <t>(3)</t>
    </r>
  </si>
  <si>
    <r>
      <t>7.67 + escalation linked to HT Tariff</t>
    </r>
    <r>
      <rPr>
        <vertAlign val="superscript"/>
        <sz val="9"/>
        <color rgb="FF000000"/>
        <rFont val="Arial"/>
        <family val="2"/>
      </rPr>
      <t>(5)</t>
    </r>
  </si>
  <si>
    <r>
      <t>5.39</t>
    </r>
    <r>
      <rPr>
        <vertAlign val="superscript"/>
        <sz val="9"/>
        <color rgb="FF000000"/>
        <rFont val="Arial"/>
        <family val="2"/>
      </rPr>
      <t>(3)</t>
    </r>
  </si>
  <si>
    <r>
      <t>6.09 + escalation linked to HT Tariff</t>
    </r>
    <r>
      <rPr>
        <vertAlign val="superscript"/>
        <sz val="9"/>
        <color rgb="FF000000"/>
        <rFont val="Arial"/>
        <family val="2"/>
      </rPr>
      <t>(5)</t>
    </r>
  </si>
  <si>
    <r>
      <t>5.78</t>
    </r>
    <r>
      <rPr>
        <vertAlign val="superscript"/>
        <sz val="9"/>
        <color rgb="FF000000"/>
        <rFont val="Arial"/>
        <family val="2"/>
      </rPr>
      <t>(3a)</t>
    </r>
  </si>
  <si>
    <r>
      <t>6.08</t>
    </r>
    <r>
      <rPr>
        <vertAlign val="superscript"/>
        <sz val="9"/>
        <color rgb="FF000000"/>
        <rFont val="Arial"/>
        <family val="2"/>
      </rPr>
      <t>(3a)</t>
    </r>
  </si>
  <si>
    <r>
      <t>5.88</t>
    </r>
    <r>
      <rPr>
        <vertAlign val="superscript"/>
        <sz val="9"/>
        <color rgb="FF000000"/>
        <rFont val="Arial"/>
        <family val="2"/>
      </rPr>
      <t>(3a)</t>
    </r>
  </si>
  <si>
    <t>Andhra Pradesh</t>
  </si>
  <si>
    <r>
      <t>4.83+Tax Passthrough to offtaker</t>
    </r>
    <r>
      <rPr>
        <vertAlign val="superscript"/>
        <sz val="9"/>
        <color rgb="FF000000"/>
        <rFont val="Arial"/>
        <family val="2"/>
      </rPr>
      <t>(6)</t>
    </r>
  </si>
  <si>
    <r>
      <t>4.84+Tax Passthrough to offtaker</t>
    </r>
    <r>
      <rPr>
        <vertAlign val="superscript"/>
        <sz val="9"/>
        <color rgb="FF000000"/>
        <rFont val="Arial"/>
        <family val="2"/>
      </rPr>
      <t>(6)</t>
    </r>
  </si>
  <si>
    <t>Madhya Pradesh</t>
  </si>
  <si>
    <r>
      <t>6.07 + escalation linked to HT Tariff or predefined escalation</t>
    </r>
    <r>
      <rPr>
        <vertAlign val="superscript"/>
        <sz val="9"/>
        <color rgb="FF000000"/>
        <rFont val="Arial"/>
        <family val="2"/>
      </rPr>
      <t>(5)</t>
    </r>
  </si>
  <si>
    <t>JDVVNL</t>
  </si>
  <si>
    <r>
      <t>4.84+Tax Passthrough to offtakers</t>
    </r>
    <r>
      <rPr>
        <vertAlign val="superscript"/>
        <sz val="9"/>
        <color rgb="FF000000"/>
        <rFont val="Arial"/>
        <family val="2"/>
      </rPr>
      <t>(6)</t>
    </r>
  </si>
  <si>
    <r>
      <t>4.50+Tax Passthrough to Offtakers</t>
    </r>
    <r>
      <rPr>
        <vertAlign val="superscript"/>
        <sz val="9"/>
        <color rgb="FF000000"/>
        <rFont val="Arial"/>
        <family val="2"/>
      </rPr>
      <t>(6)</t>
    </r>
  </si>
  <si>
    <r>
      <t>4.50+Tax Passthrough to offtakers</t>
    </r>
    <r>
      <rPr>
        <vertAlign val="superscript"/>
        <sz val="9"/>
        <color rgb="FF000000"/>
        <rFont val="Arial"/>
        <family val="2"/>
      </rPr>
      <t>(6)</t>
    </r>
  </si>
  <si>
    <r>
      <t>3.74+Tax Passthrough to offtakers</t>
    </r>
    <r>
      <rPr>
        <vertAlign val="superscript"/>
        <sz val="9"/>
        <color rgb="FF000000"/>
        <rFont val="Arial"/>
        <family val="2"/>
      </rPr>
      <t>(6)</t>
    </r>
  </si>
  <si>
    <t xml:space="preserve">Kushtagi – 1 </t>
  </si>
  <si>
    <r>
      <t>3.72+Tax Passthrough to offtakers</t>
    </r>
    <r>
      <rPr>
        <vertAlign val="superscript"/>
        <sz val="9"/>
        <color rgb="FF000000"/>
        <rFont val="Arial"/>
        <family val="2"/>
      </rPr>
      <t>(6)</t>
    </r>
  </si>
  <si>
    <t>SECI VII</t>
  </si>
  <si>
    <r>
      <t>5.92 + escalation linked to HT Tariff or predefined escalation</t>
    </r>
    <r>
      <rPr>
        <vertAlign val="superscript"/>
        <sz val="9"/>
        <color rgb="FF000000"/>
        <rFont val="Arial"/>
        <family val="2"/>
      </rPr>
      <t>(5)</t>
    </r>
  </si>
  <si>
    <t>6.36 + escalation linked to HT Tariff or predefined escalation or no escalation</t>
  </si>
  <si>
    <t>4.83 + escalation linked to HT Tariff or predefined escalation or no escalation</t>
  </si>
  <si>
    <t>Karnataka 140</t>
  </si>
  <si>
    <t>Mah Ph II</t>
  </si>
  <si>
    <t>TSNPDCL, TSSPDCL</t>
  </si>
  <si>
    <t>SECI – Rihand</t>
  </si>
  <si>
    <t>Third Party</t>
  </si>
  <si>
    <t>Acquisition - Hydro</t>
  </si>
  <si>
    <t>Off Peak - 2.88; Peak - 6.85</t>
  </si>
  <si>
    <t>2.9 for year 1 with 3% escalation till year 15, flat thereafter</t>
  </si>
  <si>
    <r>
      <t xml:space="preserve">6.07 + escalation linked to HT Tariff </t>
    </r>
    <r>
      <rPr>
        <vertAlign val="superscript"/>
        <sz val="9"/>
        <color rgb="FF000000"/>
        <rFont val="Arial"/>
        <family val="2"/>
      </rPr>
      <t>(5)</t>
    </r>
  </si>
  <si>
    <t>5.98 for year 1 with 3% escalation till year 10, 10th year tariff applicable from 11th year</t>
  </si>
  <si>
    <t>2.9 for year 1 with 3% escalation till year 15, from 16th to 25th year 15th year tariff will apply</t>
  </si>
  <si>
    <t>Utility scale wind energy projects</t>
  </si>
  <si>
    <t>Utility scale solar energy projects</t>
  </si>
  <si>
    <t>Distributed solar energy projects</t>
  </si>
  <si>
    <t>Utility scale firm power projects</t>
  </si>
  <si>
    <t>Q4 FY 22</t>
  </si>
  <si>
    <t>Q3 FY 22</t>
  </si>
  <si>
    <t>Q1 FY 23</t>
  </si>
  <si>
    <t>Q2 FY 23</t>
  </si>
  <si>
    <t>Q3 FY 23</t>
  </si>
  <si>
    <t>PP-I</t>
  </si>
  <si>
    <t>RTC-I</t>
  </si>
  <si>
    <r>
      <t>CoD</t>
    </r>
    <r>
      <rPr>
        <b/>
        <vertAlign val="superscript"/>
        <sz val="9"/>
        <color rgb="FFFFFFFF"/>
        <rFont val="Arial"/>
        <family val="2"/>
      </rPr>
      <t>(7)</t>
    </r>
  </si>
  <si>
    <r>
      <t xml:space="preserve">Acquisition - Telangana </t>
    </r>
    <r>
      <rPr>
        <vertAlign val="superscript"/>
        <sz val="9"/>
        <color rgb="FF231F20"/>
        <rFont val="Arial"/>
        <family val="2"/>
      </rPr>
      <t>(8)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</si>
</sst>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,,;\(#,##0,,\);\ &quot;-&quot;"/>
    <numFmt numFmtId="165" formatCode="_(* #,##0_);_(* \(#,##0\);_(* &quot;-&quot;??_);_(@_)"/>
    <numFmt numFmtId="166" formatCode="#,##0.00,,;\(#,##0.00,,\);\ &quot;-&quot;"/>
    <numFmt numFmtId="167" formatCode="_([$€-2]* #,##0.00_);_([$€-2]* \(#,##0.00\);_([$€-2]* &quot;-&quot;??_)"/>
    <numFmt numFmtId="168" formatCode="_ * #,##0_ ;_ * \-#,##0_ ;_ * &quot;-&quot;??_ ;_ @_ "/>
    <numFmt numFmtId="169" formatCode="[$-409]mmmm\ d\,\ yyyy;@"/>
    <numFmt numFmtId="170" formatCode="_ * #,##0.00_ ;_ * \-#,##0.00_ ;_ * &quot;-&quot;??_ ;_ @_ "/>
    <numFmt numFmtId="171" formatCode="[$-409]mmm\-yy;@"/>
    <numFmt numFmtId="172" formatCode="0.0"/>
    <numFmt numFmtId="173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vertAlign val="superscript"/>
      <sz val="9"/>
      <color rgb="FFFFFFFF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rgb="FF00934C"/>
      <name val="Arial"/>
      <family val="2"/>
    </font>
    <font>
      <sz val="9"/>
      <color rgb="FF231F2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11"/>
      <name val="Calibri"/>
      <family val="2"/>
      <scheme val="minor"/>
    </font>
    <font>
      <vertAlign val="superscript"/>
      <sz val="9"/>
      <color rgb="FF231F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8774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7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2" fillId="0" borderId="0"/>
    <xf numFmtId="169" fontId="11" fillId="0" borderId="0"/>
    <xf numFmtId="167" fontId="1" fillId="0" borderId="0"/>
    <xf numFmtId="170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/>
    <xf numFmtId="164" fontId="4" fillId="0" borderId="0" xfId="1" applyNumberFormat="1" applyFont="1" applyFill="1"/>
    <xf numFmtId="0" fontId="5" fillId="0" borderId="0" xfId="0" applyFont="1"/>
    <xf numFmtId="43" fontId="4" fillId="0" borderId="0" xfId="1" applyFont="1" applyFill="1"/>
    <xf numFmtId="0" fontId="6" fillId="0" borderId="0" xfId="0" applyFont="1" applyAlignment="1">
      <alignment vertical="top"/>
    </xf>
    <xf numFmtId="0" fontId="6" fillId="0" borderId="0" xfId="0" applyFont="1"/>
    <xf numFmtId="43" fontId="6" fillId="0" borderId="0" xfId="1" applyFont="1" applyFill="1"/>
    <xf numFmtId="1" fontId="4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/>
    <xf numFmtId="0" fontId="6" fillId="0" borderId="0" xfId="0" applyFont="1" applyAlignment="1">
      <alignment vertical="center"/>
    </xf>
    <xf numFmtId="165" fontId="7" fillId="0" borderId="0" xfId="1" applyNumberFormat="1" applyFont="1" applyFill="1" applyAlignment="1">
      <alignment horizontal="center"/>
    </xf>
    <xf numFmtId="0" fontId="6" fillId="0" borderId="0" xfId="0" applyFont="1" applyAlignment="1">
      <alignment horizontal="left" vertical="top"/>
    </xf>
    <xf numFmtId="43" fontId="2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1" quotePrefix="1" applyFont="1" applyFill="1" applyBorder="1" applyAlignment="1">
      <alignment horizontal="center" vertical="top" wrapText="1"/>
    </xf>
    <xf numFmtId="43" fontId="2" fillId="0" borderId="0" xfId="1" quotePrefix="1" applyFont="1" applyFill="1" applyBorder="1" applyAlignment="1">
      <alignment horizontal="center" wrapText="1"/>
    </xf>
    <xf numFmtId="164" fontId="6" fillId="0" borderId="0" xfId="1" applyNumberFormat="1" applyFont="1" applyFill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6" fillId="0" borderId="0" xfId="1" applyNumberFormat="1" applyFont="1" applyFill="1"/>
    <xf numFmtId="0" fontId="8" fillId="0" borderId="0" xfId="0" applyFont="1" applyAlignment="1">
      <alignment horizontal="center" vertical="center"/>
    </xf>
    <xf numFmtId="164" fontId="2" fillId="0" borderId="2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6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1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164" fontId="8" fillId="0" borderId="0" xfId="1" applyNumberFormat="1" applyFont="1" applyFill="1" applyAlignment="1">
      <alignment horizontal="right"/>
    </xf>
    <xf numFmtId="0" fontId="6" fillId="0" borderId="0" xfId="0" applyFont="1" applyAlignment="1">
      <alignment horizontal="left" wrapText="1" indent="2"/>
    </xf>
    <xf numFmtId="164" fontId="6" fillId="0" borderId="0" xfId="1" applyNumberFormat="1" applyFont="1" applyFill="1" applyAlignment="1">
      <alignment vertical="top"/>
    </xf>
    <xf numFmtId="0" fontId="6" fillId="0" borderId="0" xfId="0" applyFont="1" applyAlignment="1">
      <alignment horizontal="left" indent="2"/>
    </xf>
    <xf numFmtId="164" fontId="8" fillId="0" borderId="0" xfId="1" applyNumberFormat="1" applyFont="1" applyFill="1"/>
    <xf numFmtId="0" fontId="4" fillId="0" borderId="0" xfId="0" applyFont="1" applyAlignment="1">
      <alignment horizontal="left" vertical="top"/>
    </xf>
    <xf numFmtId="164" fontId="2" fillId="0" borderId="4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top"/>
    </xf>
    <xf numFmtId="164" fontId="8" fillId="0" borderId="0" xfId="1" applyNumberFormat="1" applyFont="1" applyFill="1" applyAlignment="1">
      <alignment vertical="top"/>
    </xf>
    <xf numFmtId="43" fontId="8" fillId="0" borderId="0" xfId="1" applyFont="1" applyFill="1" applyBorder="1" applyAlignment="1">
      <alignment vertical="top"/>
    </xf>
    <xf numFmtId="0" fontId="8" fillId="0" borderId="0" xfId="0" applyFont="1" applyAlignment="1">
      <alignment vertical="center"/>
    </xf>
    <xf numFmtId="164" fontId="2" fillId="0" borderId="0" xfId="1" applyNumberFormat="1" applyFont="1" applyFill="1" applyAlignment="1">
      <alignment vertical="top"/>
    </xf>
    <xf numFmtId="43" fontId="2" fillId="0" borderId="0" xfId="1" applyFont="1" applyFill="1" applyAlignment="1">
      <alignment vertical="top"/>
    </xf>
    <xf numFmtId="43" fontId="2" fillId="0" borderId="0" xfId="1" quotePrefix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167" fontId="8" fillId="0" borderId="0" xfId="2" applyFont="1" applyAlignment="1">
      <alignment horizontal="left" vertical="top"/>
    </xf>
    <xf numFmtId="164" fontId="2" fillId="0" borderId="2" xfId="1" applyNumberFormat="1" applyFont="1" applyFill="1" applyBorder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2" fillId="0" borderId="0" xfId="1" applyNumberFormat="1" applyFont="1" applyFill="1" applyBorder="1" applyAlignment="1">
      <alignment vertical="top"/>
    </xf>
    <xf numFmtId="167" fontId="8" fillId="2" borderId="0" xfId="2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164" fontId="8" fillId="2" borderId="0" xfId="1" applyNumberFormat="1" applyFont="1" applyFill="1" applyAlignment="1">
      <alignment vertical="top"/>
    </xf>
    <xf numFmtId="164" fontId="8" fillId="2" borderId="0" xfId="0" applyNumberFormat="1" applyFont="1" applyFill="1" applyAlignment="1">
      <alignment horizontal="center" vertical="top"/>
    </xf>
    <xf numFmtId="164" fontId="2" fillId="0" borderId="4" xfId="1" applyNumberFormat="1" applyFont="1" applyFill="1" applyBorder="1" applyAlignment="1">
      <alignment vertical="top"/>
    </xf>
    <xf numFmtId="165" fontId="2" fillId="0" borderId="0" xfId="1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indent="1"/>
    </xf>
    <xf numFmtId="164" fontId="2" fillId="0" borderId="3" xfId="1" applyNumberFormat="1" applyFont="1" applyFill="1" applyBorder="1" applyAlignment="1">
      <alignment vertical="top"/>
    </xf>
    <xf numFmtId="165" fontId="8" fillId="0" borderId="0" xfId="1" applyNumberFormat="1" applyFont="1" applyFill="1" applyAlignment="1">
      <alignment vertical="top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164" fontId="8" fillId="0" borderId="0" xfId="1" applyNumberFormat="1" applyFont="1" applyFill="1" applyBorder="1" applyAlignment="1">
      <alignment vertical="top"/>
    </xf>
    <xf numFmtId="0" fontId="2" fillId="0" borderId="0" xfId="0" applyFont="1" applyAlignment="1">
      <alignment horizontal="right" vertical="top"/>
    </xf>
    <xf numFmtId="164" fontId="8" fillId="0" borderId="2" xfId="1" applyNumberFormat="1" applyFont="1" applyFill="1" applyBorder="1" applyAlignment="1">
      <alignment vertical="top"/>
    </xf>
    <xf numFmtId="165" fontId="2" fillId="0" borderId="0" xfId="1" applyNumberFormat="1" applyFont="1" applyFill="1" applyAlignment="1">
      <alignment horizontal="center" vertical="top"/>
    </xf>
    <xf numFmtId="43" fontId="2" fillId="0" borderId="0" xfId="1" applyFont="1" applyFill="1" applyBorder="1" applyAlignment="1">
      <alignment vertical="top"/>
    </xf>
    <xf numFmtId="43" fontId="8" fillId="0" borderId="0" xfId="1" applyFont="1" applyFill="1" applyAlignment="1">
      <alignment vertical="top"/>
    </xf>
    <xf numFmtId="43" fontId="8" fillId="0" borderId="0" xfId="1" applyFont="1" applyFill="1" applyAlignment="1">
      <alignment horizontal="center" vertical="top"/>
    </xf>
    <xf numFmtId="164" fontId="4" fillId="0" borderId="0" xfId="3" applyNumberFormat="1" applyFont="1" applyFill="1" applyBorder="1" applyAlignment="1">
      <alignment horizontal="right" vertical="distributed" wrapText="1"/>
    </xf>
    <xf numFmtId="0" fontId="5" fillId="0" borderId="0" xfId="0" applyFont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2" fillId="0" borderId="0" xfId="4" applyNumberFormat="1" applyFont="1" applyFill="1" applyAlignment="1">
      <alignment horizontal="left" vertical="top"/>
    </xf>
    <xf numFmtId="168" fontId="8" fillId="0" borderId="0" xfId="3" applyNumberFormat="1" applyFont="1" applyFill="1" applyAlignment="1">
      <alignment vertical="top"/>
    </xf>
    <xf numFmtId="165" fontId="7" fillId="0" borderId="0" xfId="1" applyNumberFormat="1" applyFont="1" applyFill="1" applyBorder="1" applyAlignment="1">
      <alignment horizontal="right" vertical="distributed" wrapText="1"/>
    </xf>
    <xf numFmtId="0" fontId="8" fillId="0" borderId="0" xfId="4" applyNumberFormat="1" applyFont="1" applyFill="1" applyAlignment="1">
      <alignment horizontal="left" vertical="top"/>
    </xf>
    <xf numFmtId="165" fontId="8" fillId="0" borderId="0" xfId="1" applyNumberFormat="1" applyFont="1" applyFill="1" applyBorder="1" applyAlignment="1">
      <alignment horizontal="right" vertical="distributed" wrapText="1"/>
    </xf>
    <xf numFmtId="169" fontId="2" fillId="0" borderId="0" xfId="5" applyFont="1" applyAlignment="1">
      <alignment horizontal="left" vertical="top"/>
    </xf>
    <xf numFmtId="169" fontId="2" fillId="0" borderId="0" xfId="5" applyFont="1" applyAlignment="1">
      <alignment horizontal="left" vertical="center" wrapText="1"/>
    </xf>
    <xf numFmtId="168" fontId="2" fillId="0" borderId="1" xfId="3" applyNumberFormat="1" applyFont="1" applyFill="1" applyBorder="1" applyAlignment="1">
      <alignment horizontal="center" vertical="center" wrapText="1"/>
    </xf>
    <xf numFmtId="168" fontId="2" fillId="0" borderId="0" xfId="3" applyNumberFormat="1" applyFont="1" applyFill="1" applyBorder="1" applyAlignment="1">
      <alignment horizontal="center" vertical="center" wrapText="1"/>
    </xf>
    <xf numFmtId="168" fontId="2" fillId="0" borderId="1" xfId="3" quotePrefix="1" applyNumberFormat="1" applyFont="1" applyFill="1" applyBorder="1" applyAlignment="1">
      <alignment horizontal="center" vertical="center" wrapText="1"/>
    </xf>
    <xf numFmtId="169" fontId="2" fillId="0" borderId="0" xfId="5" applyFont="1" applyAlignment="1">
      <alignment vertical="top" wrapText="1"/>
    </xf>
    <xf numFmtId="164" fontId="8" fillId="0" borderId="0" xfId="0" applyNumberFormat="1" applyFont="1" applyAlignment="1">
      <alignment vertical="center"/>
    </xf>
    <xf numFmtId="168" fontId="8" fillId="0" borderId="0" xfId="3" applyNumberFormat="1" applyFont="1" applyFill="1" applyBorder="1" applyAlignment="1">
      <alignment horizontal="center" vertical="top"/>
    </xf>
    <xf numFmtId="169" fontId="8" fillId="0" borderId="0" xfId="5" applyFont="1" applyAlignment="1">
      <alignment vertical="top" wrapText="1"/>
    </xf>
    <xf numFmtId="164" fontId="8" fillId="0" borderId="0" xfId="3" applyNumberFormat="1" applyFont="1" applyFill="1" applyBorder="1" applyAlignment="1">
      <alignment horizontal="right" vertical="distributed" wrapText="1"/>
    </xf>
    <xf numFmtId="169" fontId="8" fillId="0" borderId="0" xfId="6" applyFont="1" applyAlignment="1">
      <alignment vertical="top"/>
    </xf>
    <xf numFmtId="169" fontId="8" fillId="0" borderId="0" xfId="6" applyFont="1" applyAlignment="1">
      <alignment vertical="top" wrapText="1"/>
    </xf>
    <xf numFmtId="164" fontId="2" fillId="0" borderId="0" xfId="3" applyNumberFormat="1" applyFont="1" applyFill="1" applyBorder="1" applyAlignment="1">
      <alignment horizontal="right" vertical="distributed" wrapText="1"/>
    </xf>
    <xf numFmtId="169" fontId="8" fillId="0" borderId="0" xfId="5" applyFont="1" applyAlignment="1">
      <alignment horizontal="left" vertical="top" wrapText="1" indent="2"/>
    </xf>
    <xf numFmtId="164" fontId="8" fillId="0" borderId="0" xfId="3" applyNumberFormat="1" applyFont="1" applyFill="1" applyBorder="1" applyAlignment="1">
      <alignment horizontal="right" vertical="top" wrapText="1"/>
    </xf>
    <xf numFmtId="169" fontId="8" fillId="0" borderId="0" xfId="5" applyFont="1" applyAlignment="1">
      <alignment horizontal="left" vertical="top" indent="2"/>
    </xf>
    <xf numFmtId="169" fontId="8" fillId="0" borderId="0" xfId="5" applyFont="1" applyAlignment="1">
      <alignment horizontal="left" vertical="top" wrapText="1"/>
    </xf>
    <xf numFmtId="169" fontId="2" fillId="0" borderId="0" xfId="5" applyFont="1" applyAlignment="1">
      <alignment horizontal="left" vertical="top" wrapText="1"/>
    </xf>
    <xf numFmtId="164" fontId="8" fillId="0" borderId="0" xfId="3" applyNumberFormat="1" applyFont="1" applyFill="1" applyBorder="1" applyAlignment="1">
      <alignment horizontal="right" vertical="distributed"/>
    </xf>
    <xf numFmtId="164" fontId="8" fillId="0" borderId="0" xfId="3" applyNumberFormat="1" applyFont="1" applyFill="1" applyBorder="1" applyAlignment="1">
      <alignment horizontal="right" vertical="top"/>
    </xf>
    <xf numFmtId="164" fontId="2" fillId="0" borderId="2" xfId="3" applyNumberFormat="1" applyFont="1" applyFill="1" applyBorder="1" applyAlignment="1">
      <alignment horizontal="right" vertical="distributed"/>
    </xf>
    <xf numFmtId="164" fontId="2" fillId="0" borderId="0" xfId="3" applyNumberFormat="1" applyFont="1" applyFill="1" applyBorder="1" applyAlignment="1">
      <alignment horizontal="right" vertical="distributed"/>
    </xf>
    <xf numFmtId="164" fontId="2" fillId="0" borderId="0" xfId="3" applyNumberFormat="1" applyFont="1" applyFill="1" applyBorder="1" applyAlignment="1">
      <alignment vertical="top"/>
    </xf>
    <xf numFmtId="164" fontId="2" fillId="0" borderId="0" xfId="3" applyNumberFormat="1" applyFont="1" applyFill="1" applyBorder="1" applyAlignment="1">
      <alignment horizontal="right" vertical="top" wrapText="1"/>
    </xf>
    <xf numFmtId="169" fontId="8" fillId="0" borderId="0" xfId="5" applyFont="1" applyAlignment="1">
      <alignment vertical="top"/>
    </xf>
    <xf numFmtId="169" fontId="2" fillId="0" borderId="0" xfId="5" applyFont="1" applyAlignment="1">
      <alignment horizontal="right" vertical="top" wrapText="1" indent="1"/>
    </xf>
    <xf numFmtId="169" fontId="8" fillId="0" borderId="0" xfId="5" applyFont="1" applyAlignment="1">
      <alignment horizontal="justify" vertical="top" wrapText="1"/>
    </xf>
    <xf numFmtId="164" fontId="8" fillId="0" borderId="0" xfId="3" applyNumberFormat="1" applyFont="1" applyFill="1" applyBorder="1" applyAlignment="1">
      <alignment vertical="top"/>
    </xf>
    <xf numFmtId="164" fontId="2" fillId="0" borderId="0" xfId="3" applyNumberFormat="1" applyFont="1" applyFill="1" applyBorder="1" applyAlignment="1">
      <alignment horizontal="right" vertical="top"/>
    </xf>
    <xf numFmtId="169" fontId="8" fillId="0" borderId="0" xfId="5" applyFont="1" applyAlignment="1">
      <alignment horizontal="left" vertical="top"/>
    </xf>
    <xf numFmtId="169" fontId="2" fillId="0" borderId="0" xfId="5" applyFont="1" applyAlignment="1">
      <alignment vertical="top"/>
    </xf>
    <xf numFmtId="164" fontId="2" fillId="0" borderId="3" xfId="3" applyNumberFormat="1" applyFont="1" applyFill="1" applyBorder="1" applyAlignment="1">
      <alignment horizontal="right" vertical="distributed"/>
    </xf>
    <xf numFmtId="164" fontId="2" fillId="0" borderId="0" xfId="3" applyNumberFormat="1" applyFont="1" applyFill="1" applyBorder="1" applyAlignment="1">
      <alignment horizontal="center" vertical="top"/>
    </xf>
    <xf numFmtId="166" fontId="2" fillId="0" borderId="0" xfId="3" applyNumberFormat="1" applyFont="1" applyFill="1" applyBorder="1" applyAlignment="1">
      <alignment horizontal="center" vertical="top"/>
    </xf>
    <xf numFmtId="166" fontId="2" fillId="0" borderId="0" xfId="3" applyNumberFormat="1" applyFont="1" applyFill="1" applyBorder="1" applyAlignment="1">
      <alignment horizontal="right" vertical="top"/>
    </xf>
    <xf numFmtId="38" fontId="8" fillId="0" borderId="0" xfId="4" applyNumberFormat="1" applyFont="1" applyFill="1" applyBorder="1" applyAlignment="1">
      <alignment vertical="top" wrapText="1"/>
    </xf>
    <xf numFmtId="38" fontId="8" fillId="0" borderId="0" xfId="4" applyNumberFormat="1" applyFont="1" applyFill="1" applyBorder="1" applyAlignment="1">
      <alignment vertical="top"/>
    </xf>
    <xf numFmtId="165" fontId="2" fillId="0" borderId="0" xfId="4" applyNumberFormat="1" applyFont="1" applyFill="1" applyBorder="1" applyAlignment="1">
      <alignment vertical="top" wrapText="1"/>
    </xf>
    <xf numFmtId="168" fontId="0" fillId="0" borderId="0" xfId="8" applyNumberFormat="1" applyFont="1"/>
    <xf numFmtId="0" fontId="14" fillId="0" borderId="0" xfId="0" applyFont="1" applyAlignment="1">
      <alignment horizontal="right"/>
    </xf>
    <xf numFmtId="0" fontId="13" fillId="0" borderId="4" xfId="0" applyFont="1" applyBorder="1"/>
    <xf numFmtId="168" fontId="13" fillId="0" borderId="4" xfId="8" applyNumberFormat="1" applyFont="1" applyBorder="1"/>
    <xf numFmtId="0" fontId="14" fillId="0" borderId="0" xfId="0" applyFont="1" applyAlignment="1">
      <alignment horizontal="right" wrapText="1"/>
    </xf>
    <xf numFmtId="0" fontId="14" fillId="0" borderId="0" xfId="0" applyFont="1"/>
    <xf numFmtId="0" fontId="17" fillId="0" borderId="5" xfId="0" applyFont="1" applyBorder="1" applyAlignment="1">
      <alignment horizontal="center" vertical="center" wrapText="1" readingOrder="1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left" vertical="center" wrapText="1" indent="1"/>
    </xf>
    <xf numFmtId="0" fontId="15" fillId="3" borderId="10" xfId="0" applyFont="1" applyFill="1" applyBorder="1" applyAlignment="1">
      <alignment horizontal="left" vertical="center" wrapText="1" inden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 indent="1"/>
    </xf>
    <xf numFmtId="0" fontId="20" fillId="0" borderId="12" xfId="0" applyFont="1" applyBorder="1" applyAlignment="1">
      <alignment horizontal="center" vertical="center" wrapText="1"/>
    </xf>
    <xf numFmtId="171" fontId="21" fillId="0" borderId="5" xfId="0" applyNumberFormat="1" applyFont="1" applyBorder="1" applyAlignment="1">
      <alignment horizontal="center" vertical="center" wrapText="1"/>
    </xf>
    <xf numFmtId="172" fontId="17" fillId="0" borderId="5" xfId="0" applyNumberFormat="1" applyFont="1" applyBorder="1" applyAlignment="1">
      <alignment horizontal="center" vertical="center" wrapText="1"/>
    </xf>
    <xf numFmtId="0" fontId="22" fillId="4" borderId="14" xfId="0" applyFont="1" applyFill="1" applyBorder="1"/>
    <xf numFmtId="0" fontId="22" fillId="4" borderId="15" xfId="0" applyFont="1" applyFill="1" applyBorder="1"/>
    <xf numFmtId="0" fontId="23" fillId="4" borderId="13" xfId="0" applyFont="1" applyFill="1" applyBorder="1" applyAlignment="1">
      <alignment horizontal="left" vertical="center" wrapText="1" indent="1"/>
    </xf>
    <xf numFmtId="0" fontId="24" fillId="4" borderId="14" xfId="0" applyFont="1" applyFill="1" applyBorder="1"/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168" fontId="9" fillId="0" borderId="0" xfId="8" applyNumberFormat="1" applyFont="1" applyFill="1"/>
    <xf numFmtId="0" fontId="25" fillId="0" borderId="0" xfId="0" applyFont="1" applyFill="1" applyAlignment="1">
      <alignment horizontal="right"/>
    </xf>
    <xf numFmtId="0" fontId="10" fillId="0" borderId="4" xfId="0" applyFont="1" applyFill="1" applyBorder="1"/>
    <xf numFmtId="168" fontId="10" fillId="0" borderId="4" xfId="8" applyNumberFormat="1" applyFont="1" applyFill="1" applyBorder="1"/>
    <xf numFmtId="168" fontId="10" fillId="0" borderId="0" xfId="8" applyNumberFormat="1" applyFont="1" applyFill="1" applyBorder="1"/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left" vertical="center" wrapText="1" indent="1"/>
    </xf>
    <xf numFmtId="171" fontId="17" fillId="0" borderId="5" xfId="0" applyNumberFormat="1" applyFont="1" applyBorder="1" applyAlignment="1">
      <alignment horizontal="center" vertical="center" wrapText="1"/>
    </xf>
    <xf numFmtId="171" fontId="17" fillId="0" borderId="0" xfId="0" applyNumberFormat="1" applyFont="1" applyAlignment="1">
      <alignment horizontal="center" vertical="center" wrapText="1"/>
    </xf>
    <xf numFmtId="3" fontId="24" fillId="4" borderId="14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67" fontId="8" fillId="0" borderId="0" xfId="2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9" fontId="8" fillId="0" borderId="0" xfId="5" applyFont="1" applyAlignment="1">
      <alignment horizontal="justify" vertical="top"/>
    </xf>
    <xf numFmtId="169" fontId="8" fillId="0" borderId="0" xfId="5" applyFont="1" applyAlignment="1">
      <alignment horizontal="justify" vertical="top" wrapText="1"/>
    </xf>
    <xf numFmtId="169" fontId="8" fillId="0" borderId="0" xfId="5" applyFont="1" applyAlignment="1">
      <alignment horizontal="left" vertical="top" wrapText="1" indent="2"/>
    </xf>
    <xf numFmtId="171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 indent="1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22" fillId="0" borderId="0" xfId="0" applyFont="1"/>
    <xf numFmtId="0" fontId="21" fillId="0" borderId="5" xfId="0" applyFont="1" applyBorder="1" applyAlignment="1">
      <alignment horizontal="center" vertical="center" wrapText="1"/>
    </xf>
    <xf numFmtId="0" fontId="22" fillId="0" borderId="12" xfId="0" applyFont="1" applyBorder="1"/>
    <xf numFmtId="173" fontId="22" fillId="0" borderId="0" xfId="0" applyNumberFormat="1" applyFont="1"/>
    <xf numFmtId="14" fontId="22" fillId="0" borderId="0" xfId="0" applyNumberFormat="1" applyFont="1"/>
  </cellXfs>
  <cellStyles count="9">
    <cellStyle name="Comma" xfId="1" builtinId="3"/>
    <cellStyle name="Comma 109" xfId="3" xr:uid="{00000000-0005-0000-0000-000001000000}"/>
    <cellStyle name="Comma 2" xfId="8" xr:uid="{00000000-0005-0000-0000-000002000000}"/>
    <cellStyle name="Comma 2 12" xfId="4" xr:uid="{00000000-0005-0000-0000-000003000000}"/>
    <cellStyle name="Normal" xfId="0" builtinId="0"/>
    <cellStyle name="Normal 49" xfId="2" xr:uid="{00000000-0005-0000-0000-000005000000}"/>
    <cellStyle name="Normal 50" xfId="7" xr:uid="{00000000-0005-0000-0000-000006000000}"/>
    <cellStyle name="Normal_Casf FLow" xfId="5" xr:uid="{00000000-0005-0000-0000-000007000000}"/>
    <cellStyle name="Normal_CF Annual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130</xdr:row>
      <xdr:rowOff>32475</xdr:rowOff>
    </xdr:from>
    <xdr:to>
      <xdr:col>15</xdr:col>
      <xdr:colOff>595507</xdr:colOff>
      <xdr:row>139</xdr:row>
      <xdr:rowOff>53249</xdr:rowOff>
    </xdr:to>
    <xdr:sp macro="" textlink="">
      <xdr:nvSpPr>
        <xdr:cNvPr id="2" name="Text Placeholder 9">
          <a:extLst>
            <a:ext uri="{FF2B5EF4-FFF2-40B4-BE49-F238E27FC236}">
              <a16:creationId xmlns:a16="http://schemas.microsoft.com/office/drawing/2014/main" id="{B74B26AF-B017-4539-941C-F718B5060A05}"/>
            </a:ext>
          </a:extLst>
        </xdr:cNvPr>
        <xdr:cNvSpPr>
          <a:spLocks noGrp="1"/>
        </xdr:cNvSpPr>
      </xdr:nvSpPr>
      <xdr:spPr>
        <a:xfrm>
          <a:off x="133350" y="28855125"/>
          <a:ext cx="14911582" cy="1392374"/>
        </a:xfrm>
        <a:prstGeom prst="rect">
          <a:avLst/>
        </a:prstGeom>
      </xdr:spPr>
      <xdr:txBody>
        <a:bodyPr wrap="square" lIns="0" tIns="0" rIns="0" bIns="0" anchor="b" anchorCtr="0">
          <a:noAutofit/>
        </a:bodyPr>
        <a:lstStyle>
          <a:lvl1pPr marL="0" indent="0">
            <a:buNone/>
            <a:defRPr sz="760">
              <a:latin typeface="+mn-lt"/>
              <a:ea typeface="+mn-ea"/>
              <a:cs typeface="+mn-cs"/>
            </a:defRPr>
          </a:lvl1pPr>
          <a:lvl2pPr marL="457200">
            <a:defRPr>
              <a:latin typeface="+mn-lt"/>
              <a:ea typeface="+mn-ea"/>
              <a:cs typeface="+mn-cs"/>
            </a:defRPr>
          </a:lvl2pPr>
          <a:lvl3pPr marL="914400">
            <a:defRPr>
              <a:latin typeface="+mn-lt"/>
              <a:ea typeface="+mn-ea"/>
              <a:cs typeface="+mn-cs"/>
            </a:defRPr>
          </a:lvl3pPr>
          <a:lvl4pPr marL="1371600">
            <a:defRPr>
              <a:latin typeface="+mn-lt"/>
              <a:ea typeface="+mn-ea"/>
              <a:cs typeface="+mn-cs"/>
            </a:defRPr>
          </a:lvl4pPr>
          <a:lvl5pPr marL="1828800">
            <a:defRPr>
              <a:latin typeface="+mn-lt"/>
              <a:ea typeface="+mn-ea"/>
              <a:cs typeface="+mn-cs"/>
            </a:defRPr>
          </a:lvl5pPr>
          <a:lvl6pPr marL="2286000">
            <a:defRPr>
              <a:latin typeface="+mn-lt"/>
              <a:ea typeface="+mn-ea"/>
              <a:cs typeface="+mn-cs"/>
            </a:defRPr>
          </a:lvl6pPr>
          <a:lvl7pPr marL="2743200">
            <a:defRPr>
              <a:latin typeface="+mn-lt"/>
              <a:ea typeface="+mn-ea"/>
              <a:cs typeface="+mn-cs"/>
            </a:defRPr>
          </a:lvl7pPr>
          <a:lvl8pPr marL="3200400">
            <a:defRPr>
              <a:latin typeface="+mn-lt"/>
              <a:ea typeface="+mn-ea"/>
              <a:cs typeface="+mn-cs"/>
            </a:defRPr>
          </a:lvl8pPr>
          <a:lvl9pPr marL="3657600">
            <a:defRPr>
              <a:latin typeface="+mn-lt"/>
              <a:ea typeface="+mn-ea"/>
              <a:cs typeface="+mn-cs"/>
            </a:defRPr>
          </a:lvl9pPr>
        </a:lstStyle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Applicable tariff is based on PPAs or the latest invoices issued and in the case of group captive customers is a weighted average figure based on invoices issued to the customer  </a:t>
          </a: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MSEDCL: Maharashtra State Electricity Distribution Co. Ltd; JVVNL: Jaipur Vidyut Vitran Nigam Ltd; APSPDCL: Andhra Pradesh Southern Power Distribution Co. Ltd; AVVNL: Ajmer Vidyut Vitran Nigam Ltd ; MPPMCL: M.P. Power Management Co. Ltd; GUVNL: Gujarat Urja Vikas Nigam Ltd ; Third Party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refers to private commercial &amp;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industrial customers and power sold through IEX</a:t>
          </a: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(3) Tariff grossed up by 4% to include transmission loss reimbursement as per the relevant; (3a) PPA Tariff grossed up by 2.5% to include transmission loss reimbursement as per the relevant PPA; </a:t>
          </a: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(4) 10 years from date of first supply in Sep'20; </a:t>
          </a: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(5) HT tariff refers to high tension tariff, which is the tariff charged by the electricity distribution companies for power supplied at high voltage. The electricity distribution company typically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publishes a tariff chart which categorizes tariffs at different voltage levels. The rate varies from state to state and from year-to-year; </a:t>
          </a: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(6) Any income tax paid by us is “passed-through” to our offtakers in addition to the tariff; </a:t>
          </a: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(7) CoD for commissioned projects are weighted average CODs; for under development projects are management estimated CoDs; </a:t>
          </a: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(8) Transaction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closing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by October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"/>
  <sheetViews>
    <sheetView showGridLines="0" tabSelected="1" workbookViewId="0"/>
  </sheetViews>
  <sheetFormatPr defaultRowHeight="15" x14ac:dyDescent="0.25"/>
  <cols>
    <col min="1" max="1" width="6.140625" customWidth="1"/>
    <col min="2" max="2" width="31.5703125" customWidth="1"/>
    <col min="3" max="3" width="12.85546875" customWidth="1"/>
    <col min="4" max="4" width="5.140625" customWidth="1"/>
    <col min="5" max="5" width="12.85546875" customWidth="1"/>
    <col min="7" max="7" width="12.85546875" customWidth="1"/>
    <col min="10" max="10" width="12.85546875" customWidth="1"/>
    <col min="11" max="11" width="5.140625" customWidth="1"/>
    <col min="12" max="12" width="12.85546875" customWidth="1"/>
  </cols>
  <sheetData>
    <row r="1" spans="1:13" x14ac:dyDescent="0.25">
      <c r="A1" s="1" t="s">
        <v>0</v>
      </c>
      <c r="B1" s="21"/>
      <c r="C1" s="51"/>
      <c r="D1" s="50"/>
      <c r="E1" s="51"/>
      <c r="F1" s="50"/>
      <c r="G1" s="52"/>
      <c r="H1" s="52"/>
      <c r="J1" s="50"/>
      <c r="K1" s="50"/>
      <c r="L1" s="50"/>
      <c r="M1" s="50"/>
    </row>
    <row r="2" spans="1:13" x14ac:dyDescent="0.25">
      <c r="A2" s="1" t="s">
        <v>68</v>
      </c>
      <c r="B2" s="21"/>
      <c r="C2" s="51"/>
      <c r="D2" s="50"/>
      <c r="E2" s="51"/>
      <c r="F2" s="50"/>
      <c r="G2" s="52"/>
      <c r="H2" s="52"/>
      <c r="J2" s="50"/>
      <c r="K2" s="50"/>
      <c r="L2" s="50"/>
      <c r="M2" s="50"/>
    </row>
    <row r="3" spans="1:13" x14ac:dyDescent="0.25">
      <c r="A3" s="53" t="s">
        <v>2</v>
      </c>
      <c r="B3" s="37"/>
      <c r="C3" s="54"/>
      <c r="D3" s="50"/>
      <c r="E3" s="51"/>
      <c r="F3" s="50"/>
      <c r="G3" s="55"/>
      <c r="H3" s="55"/>
      <c r="J3" s="50"/>
      <c r="K3" s="50"/>
      <c r="L3" s="50"/>
      <c r="M3" s="50"/>
    </row>
    <row r="4" spans="1:13" x14ac:dyDescent="0.25">
      <c r="A4" s="31"/>
      <c r="B4" s="31"/>
      <c r="C4" s="54"/>
      <c r="D4" s="50"/>
      <c r="E4" s="55"/>
      <c r="F4" s="50"/>
      <c r="G4" s="55"/>
      <c r="H4" s="55"/>
      <c r="J4" s="50"/>
      <c r="K4" s="50"/>
      <c r="L4" s="50"/>
      <c r="M4" s="50"/>
    </row>
    <row r="5" spans="1:13" ht="28.5" x14ac:dyDescent="0.25">
      <c r="A5" s="31"/>
      <c r="B5" s="31"/>
      <c r="C5" s="56" t="s">
        <v>69</v>
      </c>
      <c r="D5" s="56"/>
      <c r="E5" s="56" t="s">
        <v>69</v>
      </c>
      <c r="F5" s="56"/>
      <c r="G5" s="56" t="s">
        <v>69</v>
      </c>
      <c r="H5" s="56"/>
      <c r="J5" s="56" t="s">
        <v>70</v>
      </c>
      <c r="K5" s="56"/>
      <c r="L5" s="56" t="s">
        <v>70</v>
      </c>
      <c r="M5" s="56"/>
    </row>
    <row r="6" spans="1:13" ht="42.75" x14ac:dyDescent="0.25">
      <c r="A6" s="175"/>
      <c r="B6" s="175"/>
      <c r="C6" s="17" t="s">
        <v>71</v>
      </c>
      <c r="D6" s="57"/>
      <c r="E6" s="17" t="s">
        <v>73</v>
      </c>
      <c r="F6" s="57"/>
      <c r="G6" s="17" t="s">
        <v>74</v>
      </c>
      <c r="H6" s="56"/>
      <c r="J6" s="17" t="s">
        <v>72</v>
      </c>
      <c r="K6" s="57"/>
      <c r="L6" s="17" t="s">
        <v>121</v>
      </c>
      <c r="M6" s="57"/>
    </row>
    <row r="7" spans="1:13" x14ac:dyDescent="0.25">
      <c r="A7" s="50"/>
      <c r="B7" s="50"/>
      <c r="C7" s="56"/>
      <c r="D7" s="57"/>
      <c r="E7" s="56"/>
      <c r="F7" s="57"/>
      <c r="G7" s="56"/>
      <c r="H7" s="56"/>
      <c r="J7" s="56"/>
      <c r="K7" s="57"/>
      <c r="L7" s="56"/>
      <c r="M7" s="57"/>
    </row>
    <row r="8" spans="1:13" x14ac:dyDescent="0.25">
      <c r="A8" s="171" t="s">
        <v>75</v>
      </c>
      <c r="B8" s="171"/>
      <c r="C8" s="52"/>
      <c r="D8" s="50"/>
      <c r="E8" s="52"/>
      <c r="F8" s="50"/>
      <c r="G8" s="52"/>
      <c r="H8" s="52"/>
      <c r="J8" s="52"/>
      <c r="K8" s="50"/>
      <c r="L8" s="52"/>
      <c r="M8" s="50"/>
    </row>
    <row r="9" spans="1:13" x14ac:dyDescent="0.25">
      <c r="A9" s="20"/>
      <c r="B9" s="20"/>
      <c r="C9" s="52"/>
      <c r="D9" s="50"/>
      <c r="E9" s="52"/>
      <c r="F9" s="50"/>
      <c r="G9" s="52"/>
      <c r="H9" s="52"/>
      <c r="J9" s="52"/>
      <c r="K9" s="50"/>
      <c r="L9" s="52"/>
      <c r="M9" s="50"/>
    </row>
    <row r="10" spans="1:13" x14ac:dyDescent="0.25">
      <c r="A10" s="173" t="s">
        <v>76</v>
      </c>
      <c r="B10" s="173"/>
      <c r="C10" s="51">
        <v>48187255713.605499</v>
      </c>
      <c r="D10" s="50"/>
      <c r="E10" s="51">
        <v>48411726583.908684</v>
      </c>
      <c r="F10" s="58"/>
      <c r="G10" s="51">
        <v>43143560016.070038</v>
      </c>
      <c r="H10" s="51"/>
      <c r="J10" s="51">
        <v>37286680837.320679</v>
      </c>
      <c r="K10" s="50"/>
      <c r="L10" s="51">
        <v>38212940416.869789</v>
      </c>
      <c r="M10" s="58"/>
    </row>
    <row r="11" spans="1:13" x14ac:dyDescent="0.25">
      <c r="A11" s="59" t="s">
        <v>77</v>
      </c>
      <c r="B11" s="31"/>
      <c r="C11" s="51">
        <v>79703730.00999999</v>
      </c>
      <c r="D11" s="50"/>
      <c r="E11" s="51">
        <v>77515292.189999998</v>
      </c>
      <c r="F11" s="58"/>
      <c r="G11" s="51">
        <v>175826050.34999999</v>
      </c>
      <c r="H11" s="51"/>
      <c r="J11" s="51">
        <v>69836380.780000001</v>
      </c>
      <c r="K11" s="50"/>
      <c r="L11" s="51">
        <v>52319607.508999996</v>
      </c>
      <c r="M11" s="58"/>
    </row>
    <row r="12" spans="1:13" x14ac:dyDescent="0.25">
      <c r="A12" s="59" t="s">
        <v>78</v>
      </c>
      <c r="B12" s="31"/>
      <c r="C12" s="51">
        <v>3354107098.9700012</v>
      </c>
      <c r="D12" s="50"/>
      <c r="E12" s="51">
        <v>2178968934.508029</v>
      </c>
      <c r="F12" s="58"/>
      <c r="G12" s="51">
        <v>1470922892.0899987</v>
      </c>
      <c r="H12" s="51"/>
      <c r="J12" s="51">
        <v>1629352530.3599982</v>
      </c>
      <c r="K12" s="50"/>
      <c r="L12" s="51">
        <v>1580002896.8709967</v>
      </c>
      <c r="M12" s="58"/>
    </row>
    <row r="13" spans="1:13" x14ac:dyDescent="0.25">
      <c r="A13" s="59" t="s">
        <v>79</v>
      </c>
      <c r="B13" s="31"/>
      <c r="C13" s="51">
        <v>2870019933.7129998</v>
      </c>
      <c r="D13" s="50"/>
      <c r="E13" s="51">
        <v>2634383177.836237</v>
      </c>
      <c r="F13" s="58"/>
      <c r="G13" s="51">
        <v>3110972366.0929999</v>
      </c>
      <c r="H13" s="51"/>
      <c r="J13" s="51">
        <v>2067308233.4802001</v>
      </c>
      <c r="K13" s="50"/>
      <c r="L13" s="51">
        <v>2028989103.9850001</v>
      </c>
      <c r="M13" s="58"/>
    </row>
    <row r="14" spans="1:13" x14ac:dyDescent="0.25">
      <c r="A14" s="31"/>
      <c r="B14" s="31"/>
      <c r="C14" s="51"/>
      <c r="D14" s="50"/>
      <c r="E14" s="51"/>
      <c r="F14" s="58"/>
      <c r="G14" s="51"/>
      <c r="H14" s="51"/>
      <c r="J14" s="51"/>
      <c r="K14" s="50"/>
      <c r="L14" s="51"/>
      <c r="M14" s="58"/>
    </row>
    <row r="15" spans="1:13" x14ac:dyDescent="0.25">
      <c r="A15" s="171" t="s">
        <v>80</v>
      </c>
      <c r="B15" s="173"/>
      <c r="C15" s="60">
        <v>54491086476.2985</v>
      </c>
      <c r="D15" s="57"/>
      <c r="E15" s="60">
        <v>53303093988.442947</v>
      </c>
      <c r="F15" s="61"/>
      <c r="G15" s="60">
        <v>47902281324.603035</v>
      </c>
      <c r="H15" s="62"/>
      <c r="J15" s="60">
        <v>41053177981.94088</v>
      </c>
      <c r="K15" s="57"/>
      <c r="L15" s="60">
        <v>41874252025.234787</v>
      </c>
      <c r="M15" s="61"/>
    </row>
    <row r="16" spans="1:13" x14ac:dyDescent="0.25">
      <c r="A16" s="37"/>
      <c r="B16" s="37"/>
      <c r="C16" s="54"/>
      <c r="D16" s="50"/>
      <c r="E16" s="54"/>
      <c r="F16" s="58"/>
      <c r="G16" s="54"/>
      <c r="H16" s="54"/>
      <c r="J16" s="54"/>
      <c r="K16" s="50"/>
      <c r="L16" s="54"/>
      <c r="M16" s="58"/>
    </row>
    <row r="17" spans="1:13" x14ac:dyDescent="0.25">
      <c r="A17" s="171" t="s">
        <v>81</v>
      </c>
      <c r="B17" s="173"/>
      <c r="C17" s="54"/>
      <c r="D17" s="50"/>
      <c r="E17" s="54"/>
      <c r="F17" s="58"/>
      <c r="G17" s="54"/>
      <c r="H17" s="54"/>
      <c r="J17" s="54"/>
      <c r="K17" s="50"/>
      <c r="L17" s="54"/>
      <c r="M17" s="58"/>
    </row>
    <row r="18" spans="1:13" x14ac:dyDescent="0.25">
      <c r="A18" s="173" t="s">
        <v>82</v>
      </c>
      <c r="B18" s="173"/>
      <c r="C18" s="51">
        <v>426273977.93999946</v>
      </c>
      <c r="D18" s="50"/>
      <c r="E18" s="51">
        <v>529928406.15700078</v>
      </c>
      <c r="F18" s="58"/>
      <c r="G18" s="51">
        <v>81172515.810000524</v>
      </c>
      <c r="H18" s="51"/>
      <c r="J18" s="51">
        <v>200544820.92399982</v>
      </c>
      <c r="K18" s="50"/>
      <c r="L18" s="51">
        <v>505090749.35000032</v>
      </c>
      <c r="M18" s="58"/>
    </row>
    <row r="19" spans="1:13" x14ac:dyDescent="0.25">
      <c r="A19" s="173" t="s">
        <v>83</v>
      </c>
      <c r="B19" s="173"/>
      <c r="C19" s="51">
        <v>1259356860.3335061</v>
      </c>
      <c r="D19" s="50"/>
      <c r="E19" s="51">
        <v>951148696.44701409</v>
      </c>
      <c r="F19" s="58"/>
      <c r="G19" s="51">
        <v>1008040510.5189043</v>
      </c>
      <c r="H19" s="51"/>
      <c r="J19" s="51">
        <v>930671272.52736413</v>
      </c>
      <c r="K19" s="50"/>
      <c r="L19" s="51">
        <v>699002035.48000014</v>
      </c>
      <c r="M19" s="58"/>
    </row>
    <row r="20" spans="1:13" x14ac:dyDescent="0.25">
      <c r="A20" s="173" t="s">
        <v>84</v>
      </c>
      <c r="B20" s="173"/>
      <c r="C20" s="51">
        <v>12026369283.85503</v>
      </c>
      <c r="D20" s="50"/>
      <c r="E20" s="51">
        <v>11240414274.359829</v>
      </c>
      <c r="F20" s="58"/>
      <c r="G20" s="51">
        <v>9496190166.7863827</v>
      </c>
      <c r="H20" s="51"/>
      <c r="J20" s="51">
        <v>8951566287.1895428</v>
      </c>
      <c r="K20" s="50"/>
      <c r="L20" s="51">
        <v>8307163172.2920446</v>
      </c>
      <c r="M20" s="58"/>
    </row>
    <row r="21" spans="1:13" x14ac:dyDescent="0.25">
      <c r="A21" s="174" t="s">
        <v>85</v>
      </c>
      <c r="B21" s="173"/>
      <c r="C21" s="51">
        <v>7581635794.7547865</v>
      </c>
      <c r="D21" s="50"/>
      <c r="E21" s="51">
        <v>5664760843.8863449</v>
      </c>
      <c r="F21" s="58"/>
      <c r="G21" s="51">
        <v>4803780983.903244</v>
      </c>
      <c r="H21" s="51"/>
      <c r="J21" s="51">
        <v>4980509826.3783455</v>
      </c>
      <c r="K21" s="50"/>
      <c r="L21" s="51">
        <v>4558297998.4010849</v>
      </c>
      <c r="M21" s="58"/>
    </row>
    <row r="22" spans="1:13" x14ac:dyDescent="0.25">
      <c r="A22" s="174" t="s">
        <v>86</v>
      </c>
      <c r="B22" s="173"/>
      <c r="C22" s="51">
        <v>38280910919.101456</v>
      </c>
      <c r="D22" s="50"/>
      <c r="E22" s="51">
        <v>35487237407.331566</v>
      </c>
      <c r="F22" s="58"/>
      <c r="G22" s="51">
        <v>27538330389.479221</v>
      </c>
      <c r="H22" s="51"/>
      <c r="J22" s="51">
        <v>28132076032.934647</v>
      </c>
      <c r="K22" s="50"/>
      <c r="L22" s="51">
        <v>25823223047.206829</v>
      </c>
      <c r="M22" s="58"/>
    </row>
    <row r="23" spans="1:13" x14ac:dyDescent="0.25">
      <c r="A23" s="31"/>
      <c r="B23" s="31"/>
      <c r="C23" s="51"/>
      <c r="D23" s="50"/>
      <c r="E23" s="51"/>
      <c r="F23" s="58"/>
      <c r="G23" s="51"/>
      <c r="H23" s="51"/>
      <c r="J23" s="51"/>
      <c r="K23" s="50"/>
      <c r="L23" s="51"/>
      <c r="M23" s="58"/>
    </row>
    <row r="24" spans="1:13" x14ac:dyDescent="0.25">
      <c r="A24" s="171" t="s">
        <v>87</v>
      </c>
      <c r="B24" s="173"/>
      <c r="C24" s="60">
        <v>59573546835.984779</v>
      </c>
      <c r="D24" s="57"/>
      <c r="E24" s="60">
        <v>53873489628.181755</v>
      </c>
      <c r="F24" s="61"/>
      <c r="G24" s="60">
        <v>42926514566.497757</v>
      </c>
      <c r="H24" s="62"/>
      <c r="J24" s="60">
        <v>43197368239.953903</v>
      </c>
      <c r="K24" s="57"/>
      <c r="L24" s="60">
        <v>39891777002.729958</v>
      </c>
      <c r="M24" s="61"/>
    </row>
    <row r="25" spans="1:13" x14ac:dyDescent="0.25">
      <c r="A25" s="31"/>
      <c r="B25" s="31"/>
      <c r="C25" s="51"/>
      <c r="D25" s="50"/>
      <c r="E25" s="51"/>
      <c r="F25" s="58"/>
      <c r="G25" s="51"/>
      <c r="H25" s="51"/>
      <c r="J25" s="51"/>
      <c r="K25" s="50"/>
      <c r="L25" s="51"/>
      <c r="M25" s="58"/>
    </row>
    <row r="26" spans="1:13" x14ac:dyDescent="0.25">
      <c r="A26" s="171" t="s">
        <v>88</v>
      </c>
      <c r="B26" s="173"/>
      <c r="C26" s="60"/>
      <c r="D26" s="50"/>
      <c r="E26" s="60"/>
      <c r="F26" s="58"/>
      <c r="G26" s="60"/>
      <c r="H26" s="62"/>
      <c r="J26" s="60"/>
      <c r="K26" s="50"/>
      <c r="L26" s="60"/>
      <c r="M26" s="58"/>
    </row>
    <row r="27" spans="1:13" x14ac:dyDescent="0.25">
      <c r="A27" s="37"/>
      <c r="B27" s="37"/>
      <c r="C27" s="52"/>
      <c r="D27" s="50"/>
      <c r="E27" s="52"/>
      <c r="F27" s="50"/>
      <c r="G27" s="52"/>
      <c r="H27" s="52"/>
      <c r="J27" s="52"/>
      <c r="K27" s="50"/>
      <c r="L27" s="52"/>
      <c r="M27" s="50"/>
    </row>
    <row r="28" spans="1:13" x14ac:dyDescent="0.25">
      <c r="A28" s="37"/>
      <c r="B28" s="37"/>
      <c r="C28" s="52"/>
      <c r="D28" s="50"/>
      <c r="E28" s="52"/>
      <c r="F28" s="50"/>
      <c r="G28" s="52"/>
      <c r="H28" s="52"/>
      <c r="J28" s="52"/>
      <c r="K28" s="50"/>
      <c r="L28" s="52"/>
      <c r="M28" s="50"/>
    </row>
    <row r="29" spans="1:13" x14ac:dyDescent="0.25">
      <c r="A29" s="37"/>
      <c r="B29" s="37"/>
      <c r="C29" s="52"/>
      <c r="D29" s="50"/>
      <c r="E29" s="52"/>
      <c r="F29" s="50"/>
      <c r="G29" s="52"/>
      <c r="H29" s="52"/>
      <c r="J29" s="52"/>
      <c r="K29" s="50"/>
      <c r="L29" s="52"/>
      <c r="M29" s="50"/>
    </row>
    <row r="30" spans="1:13" x14ac:dyDescent="0.25">
      <c r="A30" s="31"/>
      <c r="B30" s="31"/>
      <c r="C30" s="51"/>
      <c r="D30" s="50"/>
      <c r="E30" s="51"/>
      <c r="F30" s="58"/>
      <c r="G30" s="51"/>
      <c r="H30" s="51"/>
      <c r="J30" s="51"/>
      <c r="K30" s="50"/>
      <c r="L30" s="51"/>
      <c r="M30" s="58"/>
    </row>
    <row r="31" spans="1:13" x14ac:dyDescent="0.25">
      <c r="A31" s="169" t="s">
        <v>89</v>
      </c>
      <c r="B31" s="166"/>
      <c r="C31" s="60">
        <v>-5083460359.6862793</v>
      </c>
      <c r="D31" s="50"/>
      <c r="E31" s="60">
        <v>-570395639.73880768</v>
      </c>
      <c r="F31" s="58"/>
      <c r="G31" s="60">
        <v>4974766758.105278</v>
      </c>
      <c r="H31" s="62"/>
      <c r="J31" s="60">
        <v>-2144190258.0130234</v>
      </c>
      <c r="K31" s="50"/>
      <c r="L31" s="60">
        <v>1982475022.5048294</v>
      </c>
      <c r="M31" s="58"/>
    </row>
    <row r="32" spans="1:13" x14ac:dyDescent="0.25">
      <c r="A32" s="21"/>
      <c r="B32" s="37"/>
      <c r="C32" s="62"/>
      <c r="D32" s="50"/>
      <c r="E32" s="62"/>
      <c r="F32" s="58"/>
      <c r="G32" s="62"/>
      <c r="H32" s="62"/>
      <c r="J32" s="62"/>
      <c r="K32" s="50"/>
      <c r="L32" s="62"/>
      <c r="M32" s="58"/>
    </row>
    <row r="33" spans="1:13" x14ac:dyDescent="0.25">
      <c r="A33" s="59" t="s">
        <v>90</v>
      </c>
      <c r="B33" s="31"/>
      <c r="C33" s="51">
        <v>-44943206.203611605</v>
      </c>
      <c r="D33" s="50"/>
      <c r="E33" s="51">
        <v>-52762833.5</v>
      </c>
      <c r="F33" s="58"/>
      <c r="G33" s="51">
        <v>-39646763.877999999</v>
      </c>
      <c r="H33" s="51"/>
      <c r="J33" s="51">
        <v>-44943206.203611597</v>
      </c>
      <c r="K33" s="50"/>
      <c r="L33" s="51">
        <v>-41064835.127999999</v>
      </c>
      <c r="M33" s="58"/>
    </row>
    <row r="34" spans="1:13" hidden="1" x14ac:dyDescent="0.25">
      <c r="A34" s="63" t="s">
        <v>91</v>
      </c>
      <c r="B34" s="64"/>
      <c r="C34" s="66"/>
      <c r="D34" s="65"/>
      <c r="E34" s="66"/>
      <c r="F34" s="67"/>
      <c r="G34" s="66"/>
      <c r="H34" s="66"/>
      <c r="J34" s="66"/>
      <c r="K34" s="65"/>
      <c r="L34" s="66"/>
      <c r="M34" s="67"/>
    </row>
    <row r="35" spans="1:13" x14ac:dyDescent="0.25">
      <c r="A35" s="31"/>
      <c r="B35" s="31"/>
      <c r="C35" s="51"/>
      <c r="D35" s="50"/>
      <c r="E35" s="51"/>
      <c r="F35" s="58"/>
      <c r="G35" s="51"/>
      <c r="H35" s="51"/>
      <c r="J35" s="51"/>
      <c r="K35" s="50"/>
      <c r="L35" s="51"/>
      <c r="M35" s="58"/>
    </row>
    <row r="36" spans="1:13" x14ac:dyDescent="0.25">
      <c r="A36" s="171" t="s">
        <v>92</v>
      </c>
      <c r="B36" s="173"/>
      <c r="C36" s="68">
        <v>-5128403565.8898907</v>
      </c>
      <c r="D36" s="57"/>
      <c r="E36" s="68">
        <v>-623158473.23880768</v>
      </c>
      <c r="F36" s="61"/>
      <c r="G36" s="68">
        <v>4935119994.2272778</v>
      </c>
      <c r="H36" s="62"/>
      <c r="J36" s="68">
        <v>-2189133464.2166348</v>
      </c>
      <c r="K36" s="57"/>
      <c r="L36" s="68">
        <v>1941410187.3768294</v>
      </c>
      <c r="M36" s="61"/>
    </row>
    <row r="37" spans="1:13" x14ac:dyDescent="0.25">
      <c r="A37" s="21"/>
      <c r="B37" s="37"/>
      <c r="C37" s="69"/>
      <c r="D37" s="50"/>
      <c r="E37" s="69"/>
      <c r="F37" s="58"/>
      <c r="G37" s="62"/>
      <c r="H37" s="62"/>
      <c r="J37" s="69"/>
      <c r="K37" s="50"/>
      <c r="L37" s="69"/>
      <c r="M37" s="58"/>
    </row>
    <row r="38" spans="1:13" x14ac:dyDescent="0.25">
      <c r="A38" s="173" t="s">
        <v>93</v>
      </c>
      <c r="B38" s="173"/>
      <c r="C38" s="62"/>
      <c r="D38" s="50"/>
      <c r="E38" s="62"/>
      <c r="F38" s="58"/>
      <c r="G38" s="62"/>
      <c r="H38" s="62"/>
      <c r="J38" s="62"/>
      <c r="K38" s="50"/>
      <c r="L38" s="62"/>
      <c r="M38" s="58"/>
    </row>
    <row r="39" spans="1:13" x14ac:dyDescent="0.25">
      <c r="A39" s="70" t="s">
        <v>94</v>
      </c>
      <c r="B39" s="37"/>
      <c r="C39" s="51">
        <v>784907900</v>
      </c>
      <c r="D39" s="50"/>
      <c r="E39" s="51">
        <v>486230940.83009613</v>
      </c>
      <c r="F39" s="58"/>
      <c r="G39" s="51">
        <v>1185659405.7780499</v>
      </c>
      <c r="H39" s="51"/>
      <c r="J39" s="51">
        <v>547880268.05195403</v>
      </c>
      <c r="K39" s="50"/>
      <c r="L39" s="51">
        <v>412661823.75347173</v>
      </c>
      <c r="M39" s="58"/>
    </row>
    <row r="40" spans="1:13" x14ac:dyDescent="0.25">
      <c r="A40" s="70" t="s">
        <v>95</v>
      </c>
      <c r="B40" s="37"/>
      <c r="C40" s="51">
        <v>2090963371.2971342</v>
      </c>
      <c r="D40" s="50"/>
      <c r="E40" s="51">
        <v>1714105115.3990459</v>
      </c>
      <c r="F40" s="58"/>
      <c r="G40" s="51">
        <v>633899520.12181818</v>
      </c>
      <c r="H40" s="51"/>
      <c r="J40" s="51">
        <v>1355868520.9263239</v>
      </c>
      <c r="K40" s="50"/>
      <c r="L40" s="51">
        <v>977662670.22815537</v>
      </c>
      <c r="M40" s="58"/>
    </row>
    <row r="41" spans="1:13" x14ac:dyDescent="0.25">
      <c r="A41" s="70" t="s">
        <v>96</v>
      </c>
      <c r="B41" s="37"/>
      <c r="C41" s="51">
        <v>28242968</v>
      </c>
      <c r="D41" s="50"/>
      <c r="E41" s="51">
        <v>-41864181</v>
      </c>
      <c r="F41" s="58"/>
      <c r="G41" s="51">
        <v>-18952175.780000001</v>
      </c>
      <c r="H41" s="51"/>
      <c r="J41" s="51">
        <v>0</v>
      </c>
      <c r="K41" s="50"/>
      <c r="L41" s="51">
        <v>0</v>
      </c>
      <c r="M41" s="58"/>
    </row>
    <row r="42" spans="1:13" x14ac:dyDescent="0.25">
      <c r="A42" s="31"/>
      <c r="B42" s="31"/>
      <c r="C42" s="51"/>
      <c r="D42" s="50"/>
      <c r="E42" s="51"/>
      <c r="F42" s="58"/>
      <c r="G42" s="51"/>
      <c r="H42" s="51"/>
      <c r="J42" s="51"/>
      <c r="K42" s="50"/>
      <c r="L42" s="51"/>
      <c r="M42" s="58"/>
    </row>
    <row r="43" spans="1:13" ht="15.75" thickBot="1" x14ac:dyDescent="0.3">
      <c r="A43" s="171" t="s">
        <v>97</v>
      </c>
      <c r="B43" s="173"/>
      <c r="C43" s="71">
        <v>-8031517805.1870251</v>
      </c>
      <c r="D43" s="57"/>
      <c r="E43" s="71">
        <v>-2780630348.4679499</v>
      </c>
      <c r="F43" s="61"/>
      <c r="G43" s="71">
        <v>3133513244.1074095</v>
      </c>
      <c r="H43" s="62"/>
      <c r="J43" s="71">
        <v>-4092882253.1949129</v>
      </c>
      <c r="K43" s="57"/>
      <c r="L43" s="71">
        <v>550085693.3952024</v>
      </c>
      <c r="M43" s="61"/>
    </row>
    <row r="44" spans="1:13" ht="15.75" thickTop="1" x14ac:dyDescent="0.25">
      <c r="A44" s="31"/>
      <c r="B44" s="31"/>
      <c r="C44" s="51"/>
      <c r="D44" s="50"/>
      <c r="E44" s="51"/>
      <c r="F44" s="58"/>
      <c r="G44" s="51"/>
      <c r="H44" s="51"/>
      <c r="J44" s="51"/>
      <c r="K44" s="50"/>
      <c r="L44" s="51"/>
      <c r="M44" s="58"/>
    </row>
    <row r="45" spans="1:13" x14ac:dyDescent="0.25">
      <c r="A45" s="31"/>
      <c r="B45" s="31"/>
      <c r="C45" s="51"/>
      <c r="D45" s="50"/>
      <c r="E45" s="51"/>
      <c r="F45" s="58"/>
      <c r="G45" s="51"/>
      <c r="H45" s="51"/>
      <c r="J45" s="51"/>
      <c r="K45" s="50"/>
      <c r="L45" s="51"/>
      <c r="M45" s="58"/>
    </row>
    <row r="46" spans="1:13" x14ac:dyDescent="0.25">
      <c r="A46" s="171" t="s">
        <v>98</v>
      </c>
      <c r="B46" s="171"/>
      <c r="C46" s="51"/>
      <c r="D46" s="50"/>
      <c r="E46" s="51"/>
      <c r="F46" s="58"/>
      <c r="G46" s="51"/>
      <c r="H46" s="51"/>
      <c r="J46" s="51"/>
      <c r="K46" s="50"/>
      <c r="L46" s="51"/>
      <c r="M46" s="58"/>
    </row>
    <row r="47" spans="1:13" x14ac:dyDescent="0.25">
      <c r="A47" s="31"/>
      <c r="B47" s="31"/>
      <c r="C47" s="51"/>
      <c r="D47" s="50"/>
      <c r="E47" s="51"/>
      <c r="F47" s="58"/>
      <c r="G47" s="51"/>
      <c r="H47" s="51"/>
      <c r="J47" s="51"/>
      <c r="K47" s="50"/>
      <c r="L47" s="51"/>
      <c r="M47" s="58"/>
    </row>
    <row r="48" spans="1:13" x14ac:dyDescent="0.25">
      <c r="A48" s="169" t="s">
        <v>99</v>
      </c>
      <c r="B48" s="169"/>
      <c r="C48" s="51"/>
      <c r="D48" s="50"/>
      <c r="E48" s="51"/>
      <c r="F48" s="58"/>
      <c r="G48" s="51"/>
      <c r="H48" s="51"/>
      <c r="J48" s="51"/>
      <c r="K48" s="50"/>
      <c r="L48" s="51"/>
      <c r="M48" s="58"/>
    </row>
    <row r="49" spans="1:13" x14ac:dyDescent="0.25">
      <c r="A49" s="169"/>
      <c r="B49" s="169"/>
      <c r="C49" s="51"/>
      <c r="D49" s="50"/>
      <c r="E49" s="51"/>
      <c r="F49" s="58"/>
      <c r="G49" s="51"/>
      <c r="H49" s="51"/>
      <c r="J49" s="51"/>
      <c r="K49" s="50"/>
      <c r="L49" s="51"/>
      <c r="M49" s="58"/>
    </row>
    <row r="50" spans="1:13" x14ac:dyDescent="0.25">
      <c r="A50" s="37" t="s">
        <v>100</v>
      </c>
      <c r="B50" s="37"/>
      <c r="C50" s="51">
        <v>-5603478264.7614555</v>
      </c>
      <c r="D50" s="50"/>
      <c r="E50" s="51">
        <v>1220634154.91908</v>
      </c>
      <c r="F50" s="58"/>
      <c r="G50" s="51">
        <v>-349269999.99250001</v>
      </c>
      <c r="H50" s="51"/>
      <c r="J50" s="51">
        <v>-3853500685</v>
      </c>
      <c r="K50" s="50"/>
      <c r="L50" s="51">
        <v>654381545.94856215</v>
      </c>
      <c r="M50" s="58"/>
    </row>
    <row r="51" spans="1:13" hidden="1" x14ac:dyDescent="0.25">
      <c r="A51" s="37" t="s">
        <v>101</v>
      </c>
      <c r="B51" s="37"/>
      <c r="C51" s="51">
        <v>0</v>
      </c>
      <c r="D51" s="50"/>
      <c r="E51" s="51">
        <v>0</v>
      </c>
      <c r="F51" s="58"/>
      <c r="G51" s="51">
        <v>0</v>
      </c>
      <c r="H51" s="51"/>
      <c r="J51" s="51">
        <v>0</v>
      </c>
      <c r="K51" s="50"/>
      <c r="L51" s="51">
        <v>0</v>
      </c>
      <c r="M51" s="58"/>
    </row>
    <row r="52" spans="1:13" x14ac:dyDescent="0.25">
      <c r="A52" s="37" t="s">
        <v>102</v>
      </c>
      <c r="B52" s="37"/>
      <c r="C52" s="51">
        <v>1531521560</v>
      </c>
      <c r="D52" s="50"/>
      <c r="E52" s="51">
        <v>-1856309311.2390401</v>
      </c>
      <c r="F52" s="58"/>
      <c r="G52" s="51">
        <v>91639999.999999985</v>
      </c>
      <c r="H52" s="51"/>
      <c r="J52" s="51">
        <v>1194637486</v>
      </c>
      <c r="K52" s="50"/>
      <c r="L52" s="51">
        <v>-344352543.97200006</v>
      </c>
      <c r="M52" s="58"/>
    </row>
    <row r="53" spans="1:13" x14ac:dyDescent="0.25">
      <c r="A53" s="31"/>
      <c r="B53" s="31"/>
      <c r="C53" s="51"/>
      <c r="D53" s="50"/>
      <c r="E53" s="51"/>
      <c r="F53" s="58"/>
      <c r="G53" s="72"/>
      <c r="H53" s="72"/>
      <c r="J53" s="51"/>
      <c r="K53" s="50"/>
      <c r="L53" s="51"/>
      <c r="M53" s="58"/>
    </row>
    <row r="54" spans="1:13" x14ac:dyDescent="0.25">
      <c r="A54" s="37"/>
      <c r="B54" s="37"/>
      <c r="C54" s="60">
        <v>-4071956704.7614555</v>
      </c>
      <c r="D54" s="50"/>
      <c r="E54" s="60">
        <v>-635675156.31996012</v>
      </c>
      <c r="F54" s="61"/>
      <c r="G54" s="60">
        <v>-257629999.99250001</v>
      </c>
      <c r="H54" s="62"/>
      <c r="J54" s="60">
        <v>-2658863199</v>
      </c>
      <c r="K54" s="50"/>
      <c r="L54" s="60">
        <v>310029001.97656208</v>
      </c>
      <c r="M54" s="61"/>
    </row>
    <row r="55" spans="1:13" x14ac:dyDescent="0.25">
      <c r="A55" s="37"/>
      <c r="B55" s="37"/>
      <c r="C55" s="62"/>
      <c r="D55" s="50"/>
      <c r="E55" s="62"/>
      <c r="F55" s="61"/>
      <c r="G55" s="62"/>
      <c r="H55" s="62"/>
      <c r="J55" s="62"/>
      <c r="K55" s="50"/>
      <c r="L55" s="62"/>
      <c r="M55" s="61"/>
    </row>
    <row r="56" spans="1:13" x14ac:dyDescent="0.25">
      <c r="A56" s="168" t="s">
        <v>103</v>
      </c>
      <c r="B56" s="168"/>
      <c r="C56" s="51">
        <v>-1744930.3216683001</v>
      </c>
      <c r="D56" s="50"/>
      <c r="E56" s="51">
        <v>14186053.448268801</v>
      </c>
      <c r="F56" s="58"/>
      <c r="G56" s="51">
        <v>-1642844.9176528</v>
      </c>
      <c r="H56" s="51"/>
      <c r="J56" s="51">
        <v>-10172548.186039001</v>
      </c>
      <c r="K56" s="50"/>
      <c r="L56" s="51">
        <v>447739.15</v>
      </c>
      <c r="M56" s="58"/>
    </row>
    <row r="57" spans="1:13" hidden="1" x14ac:dyDescent="0.25">
      <c r="A57" s="37" t="s">
        <v>102</v>
      </c>
      <c r="B57" s="37"/>
      <c r="C57" s="51">
        <v>0</v>
      </c>
      <c r="D57" s="50"/>
      <c r="E57" s="51">
        <v>0</v>
      </c>
      <c r="F57" s="58"/>
      <c r="G57" s="51">
        <v>0</v>
      </c>
      <c r="H57" s="51"/>
      <c r="J57" s="51">
        <v>0</v>
      </c>
      <c r="K57" s="50"/>
      <c r="L57" s="51">
        <v>0</v>
      </c>
      <c r="M57" s="58"/>
    </row>
    <row r="58" spans="1:13" x14ac:dyDescent="0.25">
      <c r="A58" s="31"/>
      <c r="B58" s="31"/>
      <c r="C58" s="51"/>
      <c r="D58" s="50"/>
      <c r="E58" s="51"/>
      <c r="F58" s="58"/>
      <c r="G58" s="51"/>
      <c r="H58" s="51"/>
      <c r="J58" s="51"/>
      <c r="K58" s="50"/>
      <c r="L58" s="51"/>
      <c r="M58" s="58"/>
    </row>
    <row r="59" spans="1:13" x14ac:dyDescent="0.25">
      <c r="A59" s="37"/>
      <c r="B59" s="37"/>
      <c r="C59" s="60">
        <v>-1744930.3216683001</v>
      </c>
      <c r="D59" s="50"/>
      <c r="E59" s="60">
        <v>14186053.448268801</v>
      </c>
      <c r="F59" s="61"/>
      <c r="G59" s="60">
        <v>-1642844.9176528</v>
      </c>
      <c r="H59" s="62"/>
      <c r="J59" s="60">
        <v>-10172548.186039001</v>
      </c>
      <c r="K59" s="50"/>
      <c r="L59" s="60">
        <v>447739.15</v>
      </c>
      <c r="M59" s="61"/>
    </row>
    <row r="60" spans="1:13" x14ac:dyDescent="0.25">
      <c r="A60" s="37"/>
      <c r="B60" s="37"/>
      <c r="C60" s="51"/>
      <c r="D60" s="50"/>
      <c r="E60" s="51"/>
      <c r="F60" s="58"/>
      <c r="G60" s="51"/>
      <c r="H60" s="51"/>
      <c r="J60" s="51"/>
      <c r="K60" s="50"/>
      <c r="L60" s="51"/>
      <c r="M60" s="58"/>
    </row>
    <row r="61" spans="1:13" x14ac:dyDescent="0.25">
      <c r="A61" s="169" t="s">
        <v>104</v>
      </c>
      <c r="B61" s="167"/>
      <c r="C61" s="60">
        <v>-4073701635.0831237</v>
      </c>
      <c r="D61" s="57"/>
      <c r="E61" s="60">
        <v>-622489102.87169135</v>
      </c>
      <c r="F61" s="61"/>
      <c r="G61" s="60">
        <v>-260272844.91015279</v>
      </c>
      <c r="H61" s="62"/>
      <c r="J61" s="60">
        <v>-2669035747.186039</v>
      </c>
      <c r="K61" s="57"/>
      <c r="L61" s="60">
        <v>310476741.12656206</v>
      </c>
      <c r="M61" s="61"/>
    </row>
    <row r="62" spans="1:13" x14ac:dyDescent="0.25">
      <c r="A62" s="73"/>
      <c r="B62" s="74"/>
      <c r="C62" s="62"/>
      <c r="D62" s="57"/>
      <c r="E62" s="62"/>
      <c r="F62" s="61"/>
      <c r="G62" s="62"/>
      <c r="H62" s="62"/>
      <c r="J62" s="62"/>
      <c r="K62" s="57"/>
      <c r="L62" s="62"/>
      <c r="M62" s="61"/>
    </row>
    <row r="63" spans="1:13" x14ac:dyDescent="0.25">
      <c r="A63" s="169" t="s">
        <v>105</v>
      </c>
      <c r="B63" s="169"/>
      <c r="C63" s="51"/>
      <c r="D63" s="50"/>
      <c r="E63" s="51"/>
      <c r="F63" s="58"/>
      <c r="G63" s="51"/>
      <c r="H63" s="51"/>
      <c r="J63" s="51"/>
      <c r="K63" s="50"/>
      <c r="L63" s="51"/>
      <c r="M63" s="58"/>
    </row>
    <row r="64" spans="1:13" x14ac:dyDescent="0.25">
      <c r="A64" s="31" t="s">
        <v>106</v>
      </c>
      <c r="B64" s="31"/>
      <c r="C64" s="51">
        <v>-7599658</v>
      </c>
      <c r="D64" s="50"/>
      <c r="E64" s="51">
        <v>-12976866</v>
      </c>
      <c r="F64" s="58"/>
      <c r="G64" s="51">
        <v>13574984</v>
      </c>
      <c r="H64" s="51"/>
      <c r="J64" s="51">
        <v>-12789038</v>
      </c>
      <c r="K64" s="50"/>
      <c r="L64" s="51">
        <v>-11617762</v>
      </c>
      <c r="M64" s="58"/>
    </row>
    <row r="65" spans="1:13" x14ac:dyDescent="0.25">
      <c r="A65" s="31" t="s">
        <v>102</v>
      </c>
      <c r="B65" s="31"/>
      <c r="C65" s="51">
        <v>927784</v>
      </c>
      <c r="D65" s="50"/>
      <c r="E65" s="51">
        <v>3893059.8</v>
      </c>
      <c r="F65" s="58"/>
      <c r="G65" s="51">
        <v>-4043595</v>
      </c>
      <c r="H65" s="51"/>
      <c r="J65" s="51">
        <v>4002102</v>
      </c>
      <c r="K65" s="50"/>
      <c r="L65" s="51">
        <v>4251714</v>
      </c>
      <c r="M65" s="58"/>
    </row>
    <row r="66" spans="1:13" x14ac:dyDescent="0.25">
      <c r="A66" s="31"/>
      <c r="B66" s="31"/>
      <c r="C66" s="51"/>
      <c r="D66" s="50"/>
      <c r="E66" s="51"/>
      <c r="F66" s="58"/>
      <c r="G66" s="51"/>
      <c r="H66" s="51"/>
      <c r="J66" s="51"/>
      <c r="K66" s="50"/>
      <c r="L66" s="51"/>
      <c r="M66" s="58"/>
    </row>
    <row r="67" spans="1:13" x14ac:dyDescent="0.25">
      <c r="A67" s="169" t="s">
        <v>107</v>
      </c>
      <c r="B67" s="170"/>
      <c r="C67" s="60">
        <v>-6671874</v>
      </c>
      <c r="D67" s="57"/>
      <c r="E67" s="60">
        <v>-9083806.1999999993</v>
      </c>
      <c r="F67" s="61"/>
      <c r="G67" s="60">
        <v>9531389</v>
      </c>
      <c r="H67" s="62"/>
      <c r="J67" s="60">
        <v>-8786936</v>
      </c>
      <c r="K67" s="57"/>
      <c r="L67" s="60">
        <v>-8366048</v>
      </c>
      <c r="M67" s="61"/>
    </row>
    <row r="68" spans="1:13" x14ac:dyDescent="0.25">
      <c r="A68" s="31"/>
      <c r="B68" s="31"/>
      <c r="C68" s="75"/>
      <c r="D68" s="50"/>
      <c r="E68" s="75"/>
      <c r="F68" s="58"/>
      <c r="G68" s="75"/>
      <c r="H68" s="75"/>
      <c r="J68" s="75"/>
      <c r="K68" s="50"/>
      <c r="L68" s="75"/>
      <c r="M68" s="58"/>
    </row>
    <row r="69" spans="1:13" x14ac:dyDescent="0.25">
      <c r="A69" s="31" t="e">
        <v>#REF!</v>
      </c>
      <c r="B69" s="31"/>
      <c r="C69" s="75">
        <v>0</v>
      </c>
      <c r="D69" s="50"/>
      <c r="E69" s="75">
        <v>0</v>
      </c>
      <c r="F69" s="58"/>
      <c r="G69" s="75">
        <v>0</v>
      </c>
      <c r="H69" s="75"/>
      <c r="J69" s="75">
        <v>0</v>
      </c>
      <c r="K69" s="50"/>
      <c r="L69" s="75">
        <v>0</v>
      </c>
      <c r="M69" s="58"/>
    </row>
    <row r="70" spans="1:13" x14ac:dyDescent="0.25">
      <c r="A70" s="31"/>
      <c r="B70" s="31"/>
      <c r="C70" s="75"/>
      <c r="D70" s="50"/>
      <c r="E70" s="75"/>
      <c r="F70" s="58"/>
      <c r="G70" s="75"/>
      <c r="H70" s="75"/>
      <c r="J70" s="75"/>
      <c r="K70" s="50"/>
      <c r="L70" s="75"/>
      <c r="M70" s="58"/>
    </row>
    <row r="71" spans="1:13" x14ac:dyDescent="0.25">
      <c r="A71" s="169" t="s">
        <v>108</v>
      </c>
      <c r="B71" s="167"/>
      <c r="C71" s="60">
        <v>-6671874</v>
      </c>
      <c r="D71" s="57"/>
      <c r="E71" s="60">
        <v>-9083806.1999999993</v>
      </c>
      <c r="F71" s="61"/>
      <c r="G71" s="60">
        <v>9531389</v>
      </c>
      <c r="H71" s="62"/>
      <c r="J71" s="60">
        <v>-8786936</v>
      </c>
      <c r="K71" s="57"/>
      <c r="L71" s="60">
        <v>-8366048</v>
      </c>
      <c r="M71" s="61"/>
    </row>
    <row r="72" spans="1:13" x14ac:dyDescent="0.25">
      <c r="A72" s="31"/>
      <c r="B72" s="31"/>
      <c r="C72" s="75"/>
      <c r="D72" s="50"/>
      <c r="E72" s="75"/>
      <c r="F72" s="58"/>
      <c r="G72" s="75"/>
      <c r="H72" s="75"/>
      <c r="J72" s="75"/>
      <c r="K72" s="50"/>
      <c r="L72" s="75"/>
      <c r="M72" s="58"/>
    </row>
    <row r="73" spans="1:13" x14ac:dyDescent="0.25">
      <c r="A73" s="76"/>
      <c r="B73" s="21" t="s">
        <v>109</v>
      </c>
      <c r="C73" s="51"/>
      <c r="D73" s="50"/>
      <c r="E73" s="51"/>
      <c r="F73" s="58"/>
      <c r="G73" s="51"/>
      <c r="H73" s="51"/>
      <c r="J73" s="51"/>
      <c r="K73" s="50"/>
      <c r="L73" s="51"/>
      <c r="M73" s="58"/>
    </row>
    <row r="74" spans="1:13" x14ac:dyDescent="0.25">
      <c r="A74" s="76"/>
      <c r="B74" s="37" t="s">
        <v>110</v>
      </c>
      <c r="C74" s="51">
        <v>0</v>
      </c>
      <c r="D74" s="50"/>
      <c r="E74" s="51">
        <v>0</v>
      </c>
      <c r="F74" s="58"/>
      <c r="G74" s="51">
        <v>0</v>
      </c>
      <c r="H74" s="51"/>
      <c r="J74" s="51">
        <v>0</v>
      </c>
      <c r="K74" s="50"/>
      <c r="L74" s="51">
        <v>0</v>
      </c>
      <c r="M74" s="58"/>
    </row>
    <row r="75" spans="1:13" x14ac:dyDescent="0.25">
      <c r="A75" s="76"/>
      <c r="B75" s="37" t="s">
        <v>102</v>
      </c>
      <c r="C75" s="51">
        <v>0</v>
      </c>
      <c r="D75" s="50"/>
      <c r="E75" s="51">
        <v>0</v>
      </c>
      <c r="F75" s="58"/>
      <c r="G75" s="51">
        <v>0</v>
      </c>
      <c r="H75" s="51"/>
      <c r="J75" s="51">
        <v>0</v>
      </c>
      <c r="K75" s="50"/>
      <c r="L75" s="51">
        <v>0</v>
      </c>
      <c r="M75" s="58"/>
    </row>
    <row r="76" spans="1:13" x14ac:dyDescent="0.25">
      <c r="A76" s="37"/>
      <c r="B76" s="21" t="s">
        <v>111</v>
      </c>
      <c r="C76" s="77">
        <v>0</v>
      </c>
      <c r="D76" s="57"/>
      <c r="E76" s="77">
        <v>0</v>
      </c>
      <c r="F76" s="61"/>
      <c r="G76" s="77">
        <v>0</v>
      </c>
      <c r="H76" s="75"/>
      <c r="J76" s="77">
        <v>0</v>
      </c>
      <c r="K76" s="57"/>
      <c r="L76" s="77">
        <v>0</v>
      </c>
      <c r="M76" s="61"/>
    </row>
    <row r="77" spans="1:13" x14ac:dyDescent="0.25">
      <c r="A77" s="37"/>
      <c r="B77" s="21"/>
      <c r="C77" s="75"/>
      <c r="D77" s="57"/>
      <c r="E77" s="75"/>
      <c r="F77" s="61"/>
      <c r="G77" s="75"/>
      <c r="H77" s="75"/>
      <c r="J77" s="75"/>
      <c r="K77" s="57"/>
      <c r="L77" s="75"/>
      <c r="M77" s="61"/>
    </row>
    <row r="78" spans="1:13" x14ac:dyDescent="0.25">
      <c r="A78" s="169" t="s">
        <v>112</v>
      </c>
      <c r="B78" s="170"/>
      <c r="C78" s="68">
        <v>-4081373509.0831237</v>
      </c>
      <c r="D78" s="57"/>
      <c r="E78" s="68">
        <v>-630572909.07169139</v>
      </c>
      <c r="F78" s="61"/>
      <c r="G78" s="68">
        <v>-249741455.91015279</v>
      </c>
      <c r="H78" s="62"/>
      <c r="J78" s="68">
        <v>-2677822683.186039</v>
      </c>
      <c r="K78" s="57"/>
      <c r="L78" s="68">
        <v>302110693.12656206</v>
      </c>
      <c r="M78" s="61"/>
    </row>
    <row r="79" spans="1:13" x14ac:dyDescent="0.25">
      <c r="A79" s="171"/>
      <c r="B79" s="171"/>
      <c r="C79" s="51"/>
      <c r="D79" s="50"/>
      <c r="E79" s="51"/>
      <c r="F79" s="58"/>
      <c r="G79" s="51"/>
      <c r="H79" s="51"/>
      <c r="J79" s="51"/>
      <c r="K79" s="50"/>
      <c r="L79" s="51"/>
      <c r="M79" s="58"/>
    </row>
    <row r="80" spans="1:13" x14ac:dyDescent="0.25">
      <c r="A80" s="37"/>
      <c r="B80" s="37"/>
      <c r="C80" s="51"/>
      <c r="D80" s="50"/>
      <c r="E80" s="51"/>
      <c r="F80" s="58"/>
      <c r="G80" s="51"/>
      <c r="H80" s="51"/>
      <c r="J80" s="51"/>
      <c r="K80" s="50"/>
      <c r="L80" s="51"/>
      <c r="M80" s="58"/>
    </row>
    <row r="81" spans="1:13" ht="15.75" thickBot="1" x14ac:dyDescent="0.3">
      <c r="A81" s="172" t="s">
        <v>113</v>
      </c>
      <c r="B81" s="168"/>
      <c r="C81" s="71">
        <v>-12112891314.270149</v>
      </c>
      <c r="D81" s="57"/>
      <c r="E81" s="71">
        <v>-3412203257.5396414</v>
      </c>
      <c r="F81" s="61"/>
      <c r="G81" s="71">
        <v>2883771788.1972566</v>
      </c>
      <c r="H81" s="62"/>
      <c r="J81" s="71">
        <v>-6770704936.3809519</v>
      </c>
      <c r="K81" s="57"/>
      <c r="L81" s="71">
        <v>852196386.52176452</v>
      </c>
      <c r="M81" s="61"/>
    </row>
    <row r="82" spans="1:13" ht="15.75" thickTop="1" x14ac:dyDescent="0.25">
      <c r="A82" s="20"/>
      <c r="B82" s="31"/>
      <c r="C82" s="62"/>
      <c r="D82" s="57"/>
      <c r="E82" s="62"/>
      <c r="F82" s="57"/>
      <c r="G82" s="62"/>
      <c r="H82" s="62"/>
      <c r="J82" s="62"/>
      <c r="K82" s="57"/>
      <c r="L82" s="62"/>
      <c r="M82" s="57"/>
    </row>
    <row r="83" spans="1:13" x14ac:dyDescent="0.25">
      <c r="A83" s="20"/>
      <c r="B83" s="31"/>
      <c r="C83" s="62"/>
      <c r="D83" s="57"/>
      <c r="E83" s="62"/>
      <c r="F83" s="57"/>
      <c r="G83" s="62"/>
      <c r="H83" s="62"/>
      <c r="J83" s="62"/>
      <c r="K83" s="57"/>
      <c r="L83" s="62"/>
      <c r="M83" s="57"/>
    </row>
    <row r="84" spans="1:13" x14ac:dyDescent="0.25">
      <c r="A84" s="20"/>
      <c r="B84" s="31"/>
      <c r="C84" s="62"/>
      <c r="D84" s="57"/>
      <c r="E84" s="62"/>
      <c r="F84" s="57"/>
      <c r="G84" s="62"/>
      <c r="H84" s="62"/>
      <c r="J84" s="62"/>
      <c r="K84" s="57"/>
      <c r="L84" s="62"/>
      <c r="M84" s="57"/>
    </row>
    <row r="85" spans="1:13" x14ac:dyDescent="0.25">
      <c r="A85" s="20"/>
      <c r="B85" s="31"/>
      <c r="C85" s="62"/>
      <c r="D85" s="57"/>
      <c r="E85" s="62"/>
      <c r="F85" s="61"/>
      <c r="G85" s="62"/>
      <c r="H85" s="62"/>
      <c r="J85" s="62"/>
      <c r="K85" s="57"/>
      <c r="L85" s="62"/>
      <c r="M85" s="61"/>
    </row>
    <row r="86" spans="1:13" x14ac:dyDescent="0.25">
      <c r="A86" s="20"/>
      <c r="B86" s="31"/>
      <c r="C86" s="62"/>
      <c r="D86" s="57"/>
      <c r="E86" s="62"/>
      <c r="F86" s="57"/>
      <c r="G86" s="62"/>
      <c r="H86" s="62"/>
      <c r="J86" s="62"/>
      <c r="K86" s="57"/>
      <c r="L86" s="62"/>
      <c r="M86" s="57"/>
    </row>
    <row r="87" spans="1:13" x14ac:dyDescent="0.25">
      <c r="A87" s="20" t="s">
        <v>114</v>
      </c>
      <c r="B87" s="20"/>
      <c r="C87" s="75"/>
      <c r="D87" s="57"/>
      <c r="E87" s="75"/>
      <c r="F87" s="57"/>
      <c r="G87" s="75"/>
      <c r="H87" s="75"/>
      <c r="J87" s="75"/>
      <c r="K87" s="57"/>
      <c r="L87" s="75"/>
      <c r="M87" s="57"/>
    </row>
    <row r="88" spans="1:13" x14ac:dyDescent="0.25">
      <c r="A88" s="20"/>
      <c r="B88" s="20"/>
      <c r="C88" s="75"/>
      <c r="D88" s="57"/>
      <c r="E88" s="75"/>
      <c r="F88" s="57"/>
      <c r="G88" s="75"/>
      <c r="H88" s="75"/>
      <c r="J88" s="75"/>
      <c r="K88" s="57"/>
      <c r="L88" s="75"/>
      <c r="M88" s="57"/>
    </row>
    <row r="89" spans="1:13" x14ac:dyDescent="0.25">
      <c r="A89" s="31" t="s">
        <v>115</v>
      </c>
      <c r="B89" s="31"/>
      <c r="C89" s="75">
        <v>-7817933405.6386995</v>
      </c>
      <c r="D89" s="57"/>
      <c r="E89" s="75">
        <v>-2695819893.0986805</v>
      </c>
      <c r="F89" s="61"/>
      <c r="G89" s="75">
        <v>2646185587.424861</v>
      </c>
      <c r="H89" s="75"/>
      <c r="J89" s="75">
        <v>-3879478661.186945</v>
      </c>
      <c r="K89" s="57"/>
      <c r="L89" s="75">
        <v>502143305.66029829</v>
      </c>
      <c r="M89" s="61"/>
    </row>
    <row r="90" spans="1:13" x14ac:dyDescent="0.25">
      <c r="A90" s="31" t="s">
        <v>46</v>
      </c>
      <c r="B90" s="31"/>
      <c r="C90" s="75">
        <v>-214284728.60289088</v>
      </c>
      <c r="D90" s="57"/>
      <c r="E90" s="75">
        <v>-85147523.267585903</v>
      </c>
      <c r="F90" s="61"/>
      <c r="G90" s="75">
        <v>488031426.28237623</v>
      </c>
      <c r="H90" s="75"/>
      <c r="J90" s="75">
        <v>-213635430.3970772</v>
      </c>
      <c r="K90" s="57"/>
      <c r="L90" s="75">
        <v>47554947.019777179</v>
      </c>
      <c r="M90" s="61"/>
    </row>
    <row r="91" spans="1:13" x14ac:dyDescent="0.25">
      <c r="A91" s="31"/>
      <c r="B91" s="31"/>
      <c r="C91" s="51"/>
      <c r="D91" s="50"/>
      <c r="E91" s="51"/>
      <c r="F91" s="58"/>
      <c r="G91" s="51"/>
      <c r="H91" s="51"/>
      <c r="J91" s="51"/>
      <c r="K91" s="50"/>
      <c r="L91" s="51"/>
      <c r="M91" s="58"/>
    </row>
    <row r="92" spans="1:13" x14ac:dyDescent="0.25">
      <c r="A92" s="31"/>
      <c r="B92" s="31"/>
      <c r="C92" s="68">
        <v>-8032218134.2415905</v>
      </c>
      <c r="D92" s="57"/>
      <c r="E92" s="68">
        <v>-2780967416.3662663</v>
      </c>
      <c r="F92" s="61"/>
      <c r="G92" s="68">
        <v>3134217013.7072372</v>
      </c>
      <c r="H92" s="62"/>
      <c r="J92" s="68">
        <v>-4093114091.584022</v>
      </c>
      <c r="K92" s="57"/>
      <c r="L92" s="68">
        <v>549698252.68007541</v>
      </c>
      <c r="M92" s="61"/>
    </row>
    <row r="93" spans="1:13" x14ac:dyDescent="0.25">
      <c r="A93" s="31"/>
      <c r="B93" s="31"/>
      <c r="C93" s="62"/>
      <c r="D93" s="57"/>
      <c r="E93" s="62"/>
      <c r="F93" s="61"/>
      <c r="G93" s="62"/>
      <c r="H93" s="62"/>
      <c r="J93" s="62"/>
      <c r="K93" s="57"/>
      <c r="L93" s="62"/>
      <c r="M93" s="61"/>
    </row>
    <row r="94" spans="1:13" x14ac:dyDescent="0.25">
      <c r="A94" s="172" t="s">
        <v>116</v>
      </c>
      <c r="B94" s="172"/>
      <c r="C94" s="62"/>
      <c r="D94" s="57"/>
      <c r="E94" s="62"/>
      <c r="F94" s="61"/>
      <c r="G94" s="62"/>
      <c r="H94" s="62"/>
      <c r="J94" s="62"/>
      <c r="K94" s="57"/>
      <c r="L94" s="62"/>
      <c r="M94" s="61"/>
    </row>
    <row r="95" spans="1:13" x14ac:dyDescent="0.25">
      <c r="A95" s="31" t="s">
        <v>115</v>
      </c>
      <c r="B95" s="31"/>
      <c r="C95" s="75">
        <v>-11965384952.070341</v>
      </c>
      <c r="D95" s="78"/>
      <c r="E95" s="75">
        <v>-3264761064.7103205</v>
      </c>
      <c r="F95" s="61"/>
      <c r="G95" s="75">
        <v>2413466727.5398426</v>
      </c>
      <c r="H95" s="75"/>
      <c r="J95" s="75">
        <v>-6637166704.7697849</v>
      </c>
      <c r="K95" s="78"/>
      <c r="L95" s="75">
        <v>791477591.89756727</v>
      </c>
      <c r="M95" s="61"/>
    </row>
    <row r="96" spans="1:13" x14ac:dyDescent="0.25">
      <c r="A96" s="37" t="s">
        <v>46</v>
      </c>
      <c r="B96" s="37"/>
      <c r="C96" s="75">
        <v>-148106705.11868486</v>
      </c>
      <c r="D96" s="78"/>
      <c r="E96" s="75">
        <v>-147129263.13414991</v>
      </c>
      <c r="F96" s="57"/>
      <c r="G96" s="75">
        <v>470995606.52243519</v>
      </c>
      <c r="H96" s="75"/>
      <c r="J96" s="75">
        <v>-133770069.74428819</v>
      </c>
      <c r="K96" s="78"/>
      <c r="L96" s="75">
        <v>61331353.911250375</v>
      </c>
      <c r="M96" s="57"/>
    </row>
    <row r="97" spans="1:13" x14ac:dyDescent="0.25">
      <c r="A97" s="31"/>
      <c r="B97" s="31"/>
      <c r="C97" s="51"/>
      <c r="D97" s="50"/>
      <c r="E97" s="51"/>
      <c r="F97" s="58"/>
      <c r="G97" s="51"/>
      <c r="H97" s="51"/>
      <c r="J97" s="51"/>
      <c r="K97" s="50"/>
      <c r="L97" s="51"/>
      <c r="M97" s="58"/>
    </row>
    <row r="98" spans="1:13" x14ac:dyDescent="0.25">
      <c r="A98" s="37"/>
      <c r="B98" s="37"/>
      <c r="C98" s="68">
        <v>-12113491657.189026</v>
      </c>
      <c r="D98" s="57"/>
      <c r="E98" s="68">
        <v>-3411890327.8444705</v>
      </c>
      <c r="F98" s="57"/>
      <c r="G98" s="68">
        <v>2884462334.0622778</v>
      </c>
      <c r="H98" s="62"/>
      <c r="J98" s="68">
        <v>-6770936774.5140734</v>
      </c>
      <c r="K98" s="57"/>
      <c r="L98" s="68">
        <v>851808945.80881763</v>
      </c>
      <c r="M98" s="57"/>
    </row>
    <row r="99" spans="1:13" x14ac:dyDescent="0.25">
      <c r="A99" s="37"/>
      <c r="B99" s="37"/>
      <c r="C99" s="79"/>
      <c r="D99" s="50"/>
      <c r="E99" s="79"/>
      <c r="F99" s="50"/>
      <c r="G99" s="79"/>
      <c r="H99" s="79"/>
      <c r="J99" s="79"/>
      <c r="K99" s="50"/>
      <c r="L99" s="79"/>
      <c r="M99" s="50"/>
    </row>
    <row r="100" spans="1:13" x14ac:dyDescent="0.25">
      <c r="A100" s="172" t="s">
        <v>117</v>
      </c>
      <c r="B100" s="171"/>
      <c r="C100" s="80"/>
      <c r="D100" s="50"/>
      <c r="E100" s="80"/>
      <c r="F100" s="50"/>
      <c r="G100" s="80"/>
      <c r="H100" s="80"/>
      <c r="J100" s="80"/>
      <c r="K100" s="50"/>
      <c r="L100" s="80"/>
      <c r="M100" s="50"/>
    </row>
    <row r="101" spans="1:13" x14ac:dyDescent="0.25">
      <c r="A101" s="166" t="s">
        <v>118</v>
      </c>
      <c r="B101" s="167"/>
      <c r="C101" s="80">
        <v>-16.155362926559665</v>
      </c>
      <c r="D101" s="50"/>
      <c r="E101" s="80">
        <v>-5.870672638670932</v>
      </c>
      <c r="F101" s="81"/>
      <c r="G101" s="80">
        <v>6.9673529828010841</v>
      </c>
      <c r="H101" s="80"/>
      <c r="J101" s="80">
        <v>-8.016745920618213</v>
      </c>
      <c r="K101" s="50"/>
      <c r="L101" s="80">
        <v>1.1133481966363383</v>
      </c>
      <c r="M101" s="81"/>
    </row>
    <row r="102" spans="1:13" x14ac:dyDescent="0.25">
      <c r="A102" s="166" t="s">
        <v>119</v>
      </c>
      <c r="B102" s="167"/>
      <c r="C102" s="80">
        <v>-16.155362926559665</v>
      </c>
      <c r="D102" s="50"/>
      <c r="E102" s="80">
        <v>-5.870672638670932</v>
      </c>
      <c r="F102" s="81"/>
      <c r="G102" s="80">
        <v>6.8588705680469122</v>
      </c>
      <c r="H102" s="80"/>
      <c r="J102" s="80">
        <v>-8.016745920618213</v>
      </c>
      <c r="K102" s="50"/>
      <c r="L102" s="80">
        <v>1.0984380417566859</v>
      </c>
      <c r="M102" s="81"/>
    </row>
  </sheetData>
  <mergeCells count="30">
    <mergeCell ref="A18:B18"/>
    <mergeCell ref="A6:B6"/>
    <mergeCell ref="A8:B8"/>
    <mergeCell ref="A10:B10"/>
    <mergeCell ref="A15:B15"/>
    <mergeCell ref="A17:B17"/>
    <mergeCell ref="A48:B49"/>
    <mergeCell ref="A19:B19"/>
    <mergeCell ref="A20:B20"/>
    <mergeCell ref="A21:B21"/>
    <mergeCell ref="A22:B22"/>
    <mergeCell ref="A24:B24"/>
    <mergeCell ref="A26:B26"/>
    <mergeCell ref="A31:B31"/>
    <mergeCell ref="A36:B36"/>
    <mergeCell ref="A38:B38"/>
    <mergeCell ref="A43:B43"/>
    <mergeCell ref="A46:B46"/>
    <mergeCell ref="A102:B102"/>
    <mergeCell ref="A56:B56"/>
    <mergeCell ref="A61:B61"/>
    <mergeCell ref="A63:B63"/>
    <mergeCell ref="A67:B67"/>
    <mergeCell ref="A71:B71"/>
    <mergeCell ref="A78:B78"/>
    <mergeCell ref="A79:B79"/>
    <mergeCell ref="A81:B81"/>
    <mergeCell ref="A94:B94"/>
    <mergeCell ref="A100:B100"/>
    <mergeCell ref="A101:B101"/>
  </mergeCell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5"/>
  <sheetViews>
    <sheetView showGridLines="0" workbookViewId="0"/>
  </sheetViews>
  <sheetFormatPr defaultRowHeight="15" x14ac:dyDescent="0.25"/>
  <cols>
    <col min="1" max="1" width="2.85546875" customWidth="1"/>
    <col min="2" max="2" width="31.5703125" bestFit="1" customWidth="1"/>
    <col min="3" max="3" width="12.85546875" customWidth="1"/>
    <col min="4" max="4" width="5.140625" customWidth="1"/>
    <col min="5" max="5" width="12.85546875" customWidth="1"/>
    <col min="6" max="6" width="5.140625" customWidth="1"/>
    <col min="7" max="7" width="12.85546875" customWidth="1"/>
    <col min="10" max="10" width="12.85546875" customWidth="1"/>
  </cols>
  <sheetData>
    <row r="1" spans="1:11" x14ac:dyDescent="0.25">
      <c r="A1" s="1" t="s">
        <v>0</v>
      </c>
      <c r="B1" s="2"/>
      <c r="C1" s="4">
        <v>448775.38287353516</v>
      </c>
      <c r="E1" s="4">
        <v>487880.91278076172</v>
      </c>
      <c r="F1" s="6"/>
      <c r="G1" s="4">
        <v>415075.59851074219</v>
      </c>
      <c r="J1" s="4">
        <v>-154637.11999511719</v>
      </c>
      <c r="K1" s="5"/>
    </row>
    <row r="2" spans="1:11" x14ac:dyDescent="0.25">
      <c r="A2" s="1" t="s">
        <v>1</v>
      </c>
      <c r="B2" s="7"/>
      <c r="C2" s="9"/>
      <c r="E2" s="9"/>
      <c r="F2" s="11"/>
      <c r="G2" s="9"/>
      <c r="J2" s="10"/>
      <c r="K2" s="10"/>
    </row>
    <row r="3" spans="1:11" x14ac:dyDescent="0.25">
      <c r="A3" s="12" t="s">
        <v>2</v>
      </c>
      <c r="B3" s="7"/>
      <c r="C3" s="9"/>
      <c r="E3" s="9"/>
      <c r="F3" s="13"/>
      <c r="G3" s="13"/>
      <c r="J3" s="8"/>
      <c r="K3" s="8"/>
    </row>
    <row r="4" spans="1:11" x14ac:dyDescent="0.25">
      <c r="A4" s="14"/>
      <c r="B4" s="14"/>
      <c r="C4" s="9"/>
      <c r="E4" s="9"/>
      <c r="F4" s="15"/>
      <c r="G4" s="15"/>
      <c r="J4" s="8"/>
      <c r="K4" s="8"/>
    </row>
    <row r="5" spans="1:11" ht="57" x14ac:dyDescent="0.25">
      <c r="A5" s="176"/>
      <c r="B5" s="176"/>
      <c r="C5" s="17" t="s">
        <v>3</v>
      </c>
      <c r="E5" s="17" t="s">
        <v>5</v>
      </c>
      <c r="F5" s="18"/>
      <c r="G5" s="17" t="s">
        <v>6</v>
      </c>
      <c r="J5" s="17" t="s">
        <v>4</v>
      </c>
      <c r="K5" s="16"/>
    </row>
    <row r="6" spans="1:11" x14ac:dyDescent="0.25">
      <c r="A6" s="8"/>
      <c r="B6" s="8"/>
      <c r="C6" s="9"/>
      <c r="E6" s="9"/>
      <c r="F6" s="9"/>
      <c r="G6" s="9"/>
      <c r="J6" s="9"/>
      <c r="K6" s="12"/>
    </row>
    <row r="7" spans="1:11" x14ac:dyDescent="0.25">
      <c r="A7" s="8"/>
      <c r="B7" s="8"/>
      <c r="C7" s="19"/>
      <c r="E7" s="19"/>
      <c r="F7" s="9"/>
      <c r="G7" s="9"/>
      <c r="J7" s="19"/>
      <c r="K7" s="12"/>
    </row>
    <row r="8" spans="1:11" x14ac:dyDescent="0.25">
      <c r="A8" s="20" t="s">
        <v>7</v>
      </c>
      <c r="B8" s="21"/>
      <c r="C8" s="19"/>
      <c r="E8" s="9"/>
      <c r="F8" s="9"/>
      <c r="G8" s="9"/>
      <c r="J8" s="19"/>
      <c r="K8" s="8"/>
    </row>
    <row r="9" spans="1:11" x14ac:dyDescent="0.25">
      <c r="A9" s="8"/>
      <c r="B9" s="8"/>
      <c r="C9" s="9"/>
      <c r="E9" s="9"/>
      <c r="F9" s="9"/>
      <c r="G9" s="9"/>
      <c r="J9" s="9"/>
      <c r="K9" s="12"/>
    </row>
    <row r="10" spans="1:11" x14ac:dyDescent="0.25">
      <c r="A10" s="21" t="s">
        <v>8</v>
      </c>
      <c r="B10" s="21"/>
      <c r="C10" s="19"/>
      <c r="E10" s="9"/>
      <c r="F10" s="9"/>
      <c r="G10" s="9"/>
      <c r="J10" s="19"/>
      <c r="K10" s="12"/>
    </row>
    <row r="11" spans="1:11" x14ac:dyDescent="0.25">
      <c r="A11" s="8"/>
      <c r="B11" s="8"/>
      <c r="C11" s="9"/>
      <c r="E11" s="9"/>
      <c r="F11" s="9"/>
      <c r="G11" s="9"/>
      <c r="J11" s="9"/>
      <c r="K11" s="12"/>
    </row>
    <row r="12" spans="1:11" x14ac:dyDescent="0.25">
      <c r="A12" s="8" t="s">
        <v>9</v>
      </c>
      <c r="B12" s="8"/>
      <c r="C12" s="19">
        <v>342035821033.21777</v>
      </c>
      <c r="E12" s="19">
        <v>340644556304.26544</v>
      </c>
      <c r="F12" s="19"/>
      <c r="G12" s="19">
        <v>299401548988.04468</v>
      </c>
      <c r="J12" s="19">
        <v>331288306343.48633</v>
      </c>
      <c r="K12" s="12"/>
    </row>
    <row r="13" spans="1:11" hidden="1" x14ac:dyDescent="0.25">
      <c r="A13" s="8" t="s">
        <v>10</v>
      </c>
      <c r="B13" s="8"/>
      <c r="C13" s="19"/>
      <c r="E13" s="19">
        <v>0</v>
      </c>
      <c r="F13" s="19"/>
      <c r="G13" s="19">
        <v>0</v>
      </c>
      <c r="J13" s="19">
        <v>0</v>
      </c>
      <c r="K13" s="22"/>
    </row>
    <row r="14" spans="1:11" hidden="1" x14ac:dyDescent="0.25">
      <c r="A14" s="8" t="s">
        <v>11</v>
      </c>
      <c r="B14" s="8"/>
      <c r="C14" s="19">
        <v>0</v>
      </c>
      <c r="E14" s="19">
        <v>0</v>
      </c>
      <c r="F14" s="19"/>
      <c r="G14" s="19">
        <v>0</v>
      </c>
      <c r="J14" s="19">
        <v>0</v>
      </c>
      <c r="K14" s="22"/>
    </row>
    <row r="15" spans="1:11" x14ac:dyDescent="0.25">
      <c r="A15" s="8" t="s">
        <v>12</v>
      </c>
      <c r="B15" s="8"/>
      <c r="C15" s="19">
        <v>36410498058.294418</v>
      </c>
      <c r="E15" s="19">
        <v>35970118070.915352</v>
      </c>
      <c r="F15" s="19"/>
      <c r="G15" s="19">
        <v>37064341422.355354</v>
      </c>
      <c r="J15" s="19">
        <v>35207283106.935356</v>
      </c>
      <c r="K15" s="22"/>
    </row>
    <row r="16" spans="1:11" hidden="1" x14ac:dyDescent="0.25">
      <c r="A16" s="8" t="s">
        <v>13</v>
      </c>
      <c r="B16" s="8"/>
      <c r="C16" s="19"/>
      <c r="E16" s="19">
        <v>0</v>
      </c>
      <c r="F16" s="19"/>
      <c r="G16" s="19">
        <v>0</v>
      </c>
      <c r="J16" s="19">
        <v>0</v>
      </c>
      <c r="K16" s="22"/>
    </row>
    <row r="17" spans="1:11" x14ac:dyDescent="0.25">
      <c r="A17" s="8" t="s">
        <v>14</v>
      </c>
      <c r="B17" s="8"/>
      <c r="C17" s="19">
        <v>4264169176.7602892</v>
      </c>
      <c r="E17" s="19">
        <v>4655236916.660059</v>
      </c>
      <c r="F17" s="19"/>
      <c r="G17" s="19">
        <v>4446520118.0615339</v>
      </c>
      <c r="J17" s="19">
        <v>3813465770.4488964</v>
      </c>
      <c r="K17" s="22"/>
    </row>
    <row r="18" spans="1:11" x14ac:dyDescent="0.25">
      <c r="A18" s="8" t="s">
        <v>15</v>
      </c>
      <c r="B18" s="8"/>
      <c r="C18" s="19">
        <v>0</v>
      </c>
      <c r="E18" s="19">
        <v>523778107.98398846</v>
      </c>
      <c r="F18" s="19"/>
      <c r="G18" s="19">
        <v>489160221.8026135</v>
      </c>
      <c r="J18" s="19">
        <v>479813596.83220458</v>
      </c>
      <c r="K18" s="22"/>
    </row>
    <row r="19" spans="1:11" x14ac:dyDescent="0.25">
      <c r="A19" s="8" t="s">
        <v>16</v>
      </c>
      <c r="B19" s="8"/>
      <c r="C19" s="19"/>
      <c r="E19" s="19"/>
      <c r="F19" s="24"/>
      <c r="G19" s="19"/>
      <c r="J19" s="19"/>
      <c r="K19" s="23"/>
    </row>
    <row r="20" spans="1:11" x14ac:dyDescent="0.25">
      <c r="A20" s="8"/>
      <c r="B20" s="8" t="s">
        <v>17</v>
      </c>
      <c r="C20" s="19">
        <v>0</v>
      </c>
      <c r="E20" s="19">
        <v>624355000</v>
      </c>
      <c r="F20" s="19"/>
      <c r="G20" s="19">
        <v>407925000</v>
      </c>
      <c r="J20" s="19">
        <v>735890143.30000019</v>
      </c>
      <c r="K20" s="22"/>
    </row>
    <row r="21" spans="1:11" x14ac:dyDescent="0.25">
      <c r="A21" s="8"/>
      <c r="B21" s="8" t="s">
        <v>18</v>
      </c>
      <c r="C21" s="19">
        <v>1178242719.5799999</v>
      </c>
      <c r="E21" s="19">
        <v>0</v>
      </c>
      <c r="F21" s="19"/>
      <c r="G21" s="19">
        <v>0</v>
      </c>
      <c r="J21" s="19">
        <v>1314715686.99</v>
      </c>
      <c r="K21" s="22"/>
    </row>
    <row r="22" spans="1:11" x14ac:dyDescent="0.25">
      <c r="A22" s="8"/>
      <c r="B22" s="8" t="s">
        <v>19</v>
      </c>
      <c r="C22" s="19">
        <v>140048013.39999947</v>
      </c>
      <c r="E22" s="19">
        <v>126166379.09999999</v>
      </c>
      <c r="F22" s="19"/>
      <c r="G22" s="19">
        <v>77192302.701389998</v>
      </c>
      <c r="J22" s="19">
        <v>163961350.02000001</v>
      </c>
      <c r="K22" s="25"/>
    </row>
    <row r="23" spans="1:11" x14ac:dyDescent="0.25">
      <c r="A23" s="8"/>
      <c r="B23" s="8" t="s">
        <v>20</v>
      </c>
      <c r="C23" s="19">
        <v>2998734751.1399999</v>
      </c>
      <c r="E23" s="19">
        <v>142094219.49000072</v>
      </c>
      <c r="F23" s="19"/>
      <c r="G23" s="19">
        <v>92306044.689999759</v>
      </c>
      <c r="J23" s="19">
        <v>3542690.81000036</v>
      </c>
      <c r="K23" s="25"/>
    </row>
    <row r="24" spans="1:11" x14ac:dyDescent="0.25">
      <c r="A24" s="8" t="s">
        <v>21</v>
      </c>
      <c r="B24" s="8"/>
      <c r="C24" s="19">
        <v>1611059471.3916664</v>
      </c>
      <c r="E24" s="19">
        <v>1465281827.8780861</v>
      </c>
      <c r="F24" s="19"/>
      <c r="G24" s="19">
        <v>1737129967.5190856</v>
      </c>
      <c r="J24" s="19">
        <v>1877379888.5381238</v>
      </c>
      <c r="K24" s="22"/>
    </row>
    <row r="25" spans="1:11" x14ac:dyDescent="0.25">
      <c r="A25" s="8" t="s">
        <v>22</v>
      </c>
      <c r="B25" s="8"/>
      <c r="C25" s="19">
        <v>679211802.11337471</v>
      </c>
      <c r="E25" s="19">
        <v>1204524373.8542554</v>
      </c>
      <c r="F25" s="19"/>
      <c r="G25" s="19">
        <v>539505694.49415398</v>
      </c>
      <c r="J25" s="19">
        <v>909448850.13174248</v>
      </c>
      <c r="K25" s="25"/>
    </row>
    <row r="26" spans="1:11" x14ac:dyDescent="0.25">
      <c r="A26" s="8" t="s">
        <v>23</v>
      </c>
      <c r="B26" s="8"/>
      <c r="C26" s="19">
        <v>2701623452.6700044</v>
      </c>
      <c r="E26" s="19">
        <v>3619837456.4910016</v>
      </c>
      <c r="F26" s="19"/>
      <c r="G26" s="19">
        <v>2249512960.3814502</v>
      </c>
      <c r="J26" s="19">
        <v>2818022896.8940001</v>
      </c>
      <c r="K26" s="25"/>
    </row>
    <row r="27" spans="1:11" x14ac:dyDescent="0.25">
      <c r="A27" s="8" t="s">
        <v>24</v>
      </c>
      <c r="B27" s="8"/>
      <c r="C27" s="19">
        <v>7715466999.0599985</v>
      </c>
      <c r="E27" s="19">
        <v>5662472300.6600008</v>
      </c>
      <c r="F27" s="19"/>
      <c r="G27" s="19">
        <v>18779484790.840004</v>
      </c>
      <c r="J27" s="19">
        <v>7084232371.2600012</v>
      </c>
      <c r="K27" s="25"/>
    </row>
    <row r="28" spans="1:11" x14ac:dyDescent="0.25">
      <c r="A28" s="8"/>
      <c r="B28" s="8"/>
      <c r="C28" s="9"/>
      <c r="E28" s="9"/>
      <c r="F28" s="9"/>
      <c r="G28" s="9"/>
      <c r="J28" s="9"/>
      <c r="K28" s="8"/>
    </row>
    <row r="29" spans="1:11" x14ac:dyDescent="0.25">
      <c r="A29" s="8"/>
      <c r="B29" s="8"/>
      <c r="C29" s="9"/>
      <c r="E29" s="9"/>
      <c r="F29" s="9"/>
      <c r="G29" s="9"/>
      <c r="J29" s="9"/>
      <c r="K29" s="12"/>
    </row>
    <row r="30" spans="1:11" x14ac:dyDescent="0.25">
      <c r="A30" s="178" t="s">
        <v>25</v>
      </c>
      <c r="B30" s="178"/>
      <c r="C30" s="26">
        <v>399733875477.62762</v>
      </c>
      <c r="E30" s="26">
        <v>394638420957.29816</v>
      </c>
      <c r="F30" s="27"/>
      <c r="G30" s="26">
        <v>365284627510.89032</v>
      </c>
      <c r="J30" s="26">
        <v>385695062695.64667</v>
      </c>
      <c r="K30" s="12"/>
    </row>
    <row r="31" spans="1:11" x14ac:dyDescent="0.25">
      <c r="A31" s="28"/>
      <c r="B31" s="28"/>
      <c r="C31" s="27"/>
      <c r="E31" s="27"/>
      <c r="F31" s="29"/>
      <c r="G31" s="30"/>
      <c r="J31" s="27"/>
      <c r="K31" s="12"/>
    </row>
    <row r="32" spans="1:11" x14ac:dyDescent="0.25">
      <c r="A32" s="21" t="s">
        <v>26</v>
      </c>
      <c r="B32" s="21"/>
      <c r="C32" s="24"/>
      <c r="E32" s="24"/>
      <c r="F32" s="24"/>
      <c r="G32" s="24"/>
      <c r="J32" s="24"/>
      <c r="K32" s="12"/>
    </row>
    <row r="33" spans="1:11" x14ac:dyDescent="0.25">
      <c r="A33" s="8"/>
      <c r="B33" s="8"/>
      <c r="C33" s="9"/>
      <c r="E33" s="9"/>
      <c r="F33" s="9"/>
      <c r="G33" s="9"/>
      <c r="J33" s="9"/>
      <c r="K33" s="12"/>
    </row>
    <row r="34" spans="1:11" x14ac:dyDescent="0.25">
      <c r="A34" s="31" t="s">
        <v>27</v>
      </c>
      <c r="B34" s="31"/>
      <c r="C34" s="19">
        <v>833353949.82999969</v>
      </c>
      <c r="E34" s="19">
        <v>609147982.78999949</v>
      </c>
      <c r="F34" s="19"/>
      <c r="G34" s="19">
        <v>718722051.44999909</v>
      </c>
      <c r="J34" s="19">
        <v>1036307741.1299996</v>
      </c>
      <c r="K34" s="25"/>
    </row>
    <row r="35" spans="1:11" x14ac:dyDescent="0.25">
      <c r="A35" s="173" t="s">
        <v>28</v>
      </c>
      <c r="B35" s="173"/>
      <c r="C35" s="24"/>
      <c r="E35" s="24"/>
      <c r="F35" s="24"/>
      <c r="G35" s="24"/>
      <c r="J35" s="24"/>
      <c r="K35" s="32"/>
    </row>
    <row r="36" spans="1:11" hidden="1" x14ac:dyDescent="0.25">
      <c r="A36" s="31"/>
      <c r="B36" s="31" t="s">
        <v>17</v>
      </c>
      <c r="C36" s="19">
        <v>2499.98</v>
      </c>
      <c r="E36" s="19">
        <v>0</v>
      </c>
      <c r="F36" s="19"/>
      <c r="G36" s="19">
        <v>0</v>
      </c>
      <c r="J36" s="19">
        <v>0</v>
      </c>
      <c r="K36" s="32"/>
    </row>
    <row r="37" spans="1:11" x14ac:dyDescent="0.25">
      <c r="A37" s="33"/>
      <c r="B37" s="34" t="s">
        <v>29</v>
      </c>
      <c r="C37" s="19">
        <v>2690983032.4500003</v>
      </c>
      <c r="E37" s="19">
        <v>8717733298.5799999</v>
      </c>
      <c r="F37" s="19"/>
      <c r="G37" s="19">
        <v>773932425.66999996</v>
      </c>
      <c r="J37" s="19">
        <v>2169244309.8559999</v>
      </c>
      <c r="K37" s="32"/>
    </row>
    <row r="38" spans="1:11" x14ac:dyDescent="0.25">
      <c r="A38" s="33"/>
      <c r="B38" s="34" t="s">
        <v>18</v>
      </c>
      <c r="C38" s="19">
        <v>34802126721.717613</v>
      </c>
      <c r="E38" s="19">
        <v>25913769723.837334</v>
      </c>
      <c r="F38" s="19"/>
      <c r="G38" s="19">
        <v>19175548907.515419</v>
      </c>
      <c r="J38" s="19">
        <v>34134252658.893589</v>
      </c>
      <c r="K38" s="25"/>
    </row>
    <row r="39" spans="1:11" x14ac:dyDescent="0.25">
      <c r="A39" s="33"/>
      <c r="B39" s="34" t="s">
        <v>30</v>
      </c>
      <c r="C39" s="19">
        <v>20678592620.950214</v>
      </c>
      <c r="E39" s="19">
        <v>13088922437.745024</v>
      </c>
      <c r="F39" s="19"/>
      <c r="G39" s="19">
        <v>10114588888.823893</v>
      </c>
      <c r="J39" s="19">
        <v>12704266691.746559</v>
      </c>
      <c r="K39" s="25"/>
    </row>
    <row r="40" spans="1:11" ht="30" x14ac:dyDescent="0.25">
      <c r="A40" s="33"/>
      <c r="B40" s="35" t="s">
        <v>31</v>
      </c>
      <c r="C40" s="19">
        <v>26506132961</v>
      </c>
      <c r="E40" s="19">
        <v>31202894829.119999</v>
      </c>
      <c r="F40" s="19"/>
      <c r="G40" s="19">
        <v>15384858630</v>
      </c>
      <c r="J40" s="19">
        <v>25941784747.420002</v>
      </c>
      <c r="K40" s="25"/>
    </row>
    <row r="41" spans="1:11" x14ac:dyDescent="0.25">
      <c r="A41" s="33"/>
      <c r="B41" s="34" t="s">
        <v>19</v>
      </c>
      <c r="C41" s="19">
        <v>55556357.260000356</v>
      </c>
      <c r="E41" s="19">
        <v>9936049.000000298</v>
      </c>
      <c r="F41" s="19"/>
      <c r="G41" s="19">
        <v>19808755.154199999</v>
      </c>
      <c r="J41" s="19">
        <v>7705037</v>
      </c>
      <c r="K41" s="36"/>
    </row>
    <row r="42" spans="1:11" x14ac:dyDescent="0.25">
      <c r="A42" s="8"/>
      <c r="B42" s="34" t="s">
        <v>20</v>
      </c>
      <c r="C42" s="19">
        <v>3697101020.1400003</v>
      </c>
      <c r="E42" s="19">
        <v>2718297422.46103</v>
      </c>
      <c r="F42" s="19"/>
      <c r="G42" s="19">
        <v>2150686189.0599999</v>
      </c>
      <c r="J42" s="19">
        <v>1935117321.3700004</v>
      </c>
      <c r="K42" s="36"/>
    </row>
    <row r="43" spans="1:11" x14ac:dyDescent="0.25">
      <c r="A43" s="37" t="s">
        <v>22</v>
      </c>
      <c r="B43" s="37"/>
      <c r="C43" s="19">
        <v>591660938.47678912</v>
      </c>
      <c r="E43" s="19">
        <v>849287282.65555048</v>
      </c>
      <c r="F43" s="19"/>
      <c r="G43" s="19">
        <v>519483744.73425299</v>
      </c>
      <c r="J43" s="19">
        <v>1181361065.4021256</v>
      </c>
      <c r="K43" s="38"/>
    </row>
    <row r="44" spans="1:11" x14ac:dyDescent="0.25">
      <c r="A44" s="8"/>
      <c r="B44" s="8"/>
      <c r="C44" s="8"/>
      <c r="E44" s="8"/>
      <c r="F44" s="8"/>
      <c r="G44" s="8"/>
      <c r="J44" s="8"/>
      <c r="K44" s="25"/>
    </row>
    <row r="45" spans="1:11" x14ac:dyDescent="0.25">
      <c r="A45" s="8" t="s">
        <v>32</v>
      </c>
      <c r="B45" s="8"/>
      <c r="C45" s="19">
        <v>2463748295.6388679</v>
      </c>
      <c r="E45" s="19">
        <v>1808079397.9755456</v>
      </c>
      <c r="F45" s="19"/>
      <c r="G45" s="19">
        <v>2060757247.7615178</v>
      </c>
      <c r="J45" s="19">
        <v>2531402998.9571877</v>
      </c>
      <c r="K45" s="25"/>
    </row>
    <row r="46" spans="1:11" x14ac:dyDescent="0.25">
      <c r="A46" s="8"/>
      <c r="B46" s="8"/>
      <c r="C46" s="9"/>
      <c r="E46" s="9"/>
      <c r="F46" s="9"/>
      <c r="G46" s="9"/>
      <c r="J46" s="9"/>
      <c r="K46" s="12"/>
    </row>
    <row r="47" spans="1:11" x14ac:dyDescent="0.25">
      <c r="A47" s="8"/>
      <c r="B47" s="8"/>
      <c r="C47" s="26">
        <v>92320258397.443481</v>
      </c>
      <c r="E47" s="26">
        <v>84918068424.164474</v>
      </c>
      <c r="F47" s="27"/>
      <c r="G47" s="26">
        <v>50920386840.169281</v>
      </c>
      <c r="J47" s="26">
        <v>81640442571.775452</v>
      </c>
      <c r="K47" s="39"/>
    </row>
    <row r="48" spans="1:11" x14ac:dyDescent="0.25">
      <c r="A48" s="8" t="s">
        <v>33</v>
      </c>
      <c r="B48" s="8"/>
      <c r="C48" s="19">
        <v>0</v>
      </c>
      <c r="E48" s="19">
        <v>0</v>
      </c>
      <c r="F48" s="19"/>
      <c r="G48" s="19">
        <v>0</v>
      </c>
      <c r="J48" s="19">
        <v>16623053915.576906</v>
      </c>
      <c r="K48" s="25"/>
    </row>
    <row r="49" spans="1:11" x14ac:dyDescent="0.25">
      <c r="A49" s="8"/>
      <c r="B49" s="8"/>
      <c r="C49" s="9"/>
      <c r="E49" s="9"/>
      <c r="F49" s="9"/>
      <c r="G49" s="9"/>
      <c r="J49" s="9"/>
      <c r="K49" s="12"/>
    </row>
    <row r="50" spans="1:11" x14ac:dyDescent="0.25">
      <c r="A50" s="3" t="s">
        <v>34</v>
      </c>
      <c r="B50" s="33"/>
      <c r="C50" s="26">
        <v>92320258397.443481</v>
      </c>
      <c r="E50" s="26">
        <v>84918068424.164474</v>
      </c>
      <c r="F50" s="27"/>
      <c r="G50" s="26">
        <v>50920386840.169281</v>
      </c>
      <c r="J50" s="26">
        <v>98263496487.352356</v>
      </c>
      <c r="K50" s="39"/>
    </row>
    <row r="51" spans="1:11" x14ac:dyDescent="0.25">
      <c r="A51" s="8"/>
      <c r="B51" s="8"/>
      <c r="C51" s="9"/>
      <c r="E51" s="9"/>
      <c r="F51" s="9"/>
      <c r="G51" s="9"/>
      <c r="J51" s="9"/>
      <c r="K51" s="12"/>
    </row>
    <row r="52" spans="1:11" ht="15.75" thickBot="1" x14ac:dyDescent="0.3">
      <c r="A52" s="171" t="s">
        <v>35</v>
      </c>
      <c r="B52" s="171"/>
      <c r="C52" s="40">
        <v>492054133875.07111</v>
      </c>
      <c r="E52" s="40">
        <v>479556189381.46265</v>
      </c>
      <c r="F52" s="27"/>
      <c r="G52" s="40">
        <v>416205014351.05957</v>
      </c>
      <c r="J52" s="40">
        <v>483957559182.99902</v>
      </c>
      <c r="K52" s="8"/>
    </row>
    <row r="53" spans="1:11" ht="15.75" thickTop="1" x14ac:dyDescent="0.25">
      <c r="A53" s="14"/>
      <c r="B53" s="14"/>
      <c r="C53" s="19"/>
      <c r="E53" s="19"/>
      <c r="F53" s="19"/>
      <c r="G53" s="19"/>
      <c r="J53" s="19"/>
      <c r="K53" s="8"/>
    </row>
    <row r="54" spans="1:11" x14ac:dyDescent="0.25">
      <c r="A54" s="14"/>
      <c r="B54" s="14"/>
      <c r="C54" s="19"/>
      <c r="E54" s="19"/>
      <c r="F54" s="19"/>
      <c r="G54" s="19"/>
      <c r="J54" s="19"/>
      <c r="K54" s="8"/>
    </row>
    <row r="55" spans="1:11" x14ac:dyDescent="0.25">
      <c r="A55" s="179" t="s">
        <v>36</v>
      </c>
      <c r="B55" s="180"/>
      <c r="C55" s="19"/>
      <c r="E55" s="19"/>
      <c r="F55" s="19"/>
      <c r="G55" s="19"/>
      <c r="J55" s="19"/>
      <c r="K55" s="8"/>
    </row>
    <row r="56" spans="1:11" x14ac:dyDescent="0.25">
      <c r="A56" s="8"/>
      <c r="B56" s="8"/>
      <c r="C56" s="9"/>
      <c r="E56" s="9"/>
      <c r="F56" s="9"/>
      <c r="G56" s="9"/>
      <c r="J56" s="9"/>
      <c r="K56" s="12"/>
    </row>
    <row r="57" spans="1:11" x14ac:dyDescent="0.25">
      <c r="A57" s="179" t="s">
        <v>37</v>
      </c>
      <c r="B57" s="180"/>
      <c r="C57" s="19"/>
      <c r="E57" s="19"/>
      <c r="F57" s="19"/>
      <c r="G57" s="19"/>
      <c r="J57" s="19"/>
      <c r="K57" s="8"/>
    </row>
    <row r="58" spans="1:11" x14ac:dyDescent="0.25">
      <c r="A58" s="8"/>
      <c r="B58" s="8"/>
      <c r="C58" s="9"/>
      <c r="E58" s="9"/>
      <c r="F58" s="9"/>
      <c r="G58" s="9"/>
      <c r="J58" s="9"/>
      <c r="K58" s="12"/>
    </row>
    <row r="59" spans="1:11" x14ac:dyDescent="0.25">
      <c r="A59" s="8" t="s">
        <v>38</v>
      </c>
      <c r="B59" s="8"/>
      <c r="C59" s="19">
        <v>3799244535.2430019</v>
      </c>
      <c r="E59" s="19">
        <v>3799245535.7044954</v>
      </c>
      <c r="F59" s="19"/>
      <c r="G59" s="19">
        <v>3799245560</v>
      </c>
      <c r="J59" s="19">
        <v>3799245535.7044954</v>
      </c>
      <c r="K59" s="41"/>
    </row>
    <row r="60" spans="1:11" hidden="1" x14ac:dyDescent="0.25">
      <c r="A60" s="8" t="s">
        <v>39</v>
      </c>
      <c r="B60" s="8"/>
      <c r="C60" s="19">
        <v>0</v>
      </c>
      <c r="E60" s="19">
        <v>0</v>
      </c>
      <c r="F60" s="19"/>
      <c r="G60" s="19"/>
      <c r="J60" s="19">
        <v>0</v>
      </c>
      <c r="K60" s="41"/>
    </row>
    <row r="61" spans="1:11" x14ac:dyDescent="0.25">
      <c r="A61" s="8" t="s">
        <v>40</v>
      </c>
      <c r="B61" s="8"/>
      <c r="C61" s="19">
        <v>67165197063.779999</v>
      </c>
      <c r="E61" s="19">
        <v>67164761016.979996</v>
      </c>
      <c r="F61" s="19"/>
      <c r="G61" s="19">
        <v>67164761016.979996</v>
      </c>
      <c r="J61" s="19">
        <v>67164761016.979996</v>
      </c>
      <c r="K61" s="25"/>
    </row>
    <row r="62" spans="1:11" x14ac:dyDescent="0.25">
      <c r="A62" s="8" t="s">
        <v>41</v>
      </c>
      <c r="B62" s="8"/>
      <c r="C62" s="19">
        <v>-5224268487.2000017</v>
      </c>
      <c r="E62" s="19">
        <v>-1086233745.0899997</v>
      </c>
      <c r="F62" s="19"/>
      <c r="G62" s="19">
        <v>-512340326.23008895</v>
      </c>
      <c r="J62" s="19">
        <v>-3824962304.4868016</v>
      </c>
      <c r="K62" s="25"/>
    </row>
    <row r="63" spans="1:11" x14ac:dyDescent="0.25">
      <c r="A63" s="8" t="s">
        <v>42</v>
      </c>
      <c r="B63" s="8"/>
      <c r="C63" s="19">
        <v>1165001615.8699999</v>
      </c>
      <c r="E63" s="19">
        <v>1160554574.2800002</v>
      </c>
      <c r="F63" s="19"/>
      <c r="G63" s="19">
        <v>1086435923.7</v>
      </c>
      <c r="J63" s="19">
        <v>1115914737.2100003</v>
      </c>
      <c r="K63" s="25"/>
    </row>
    <row r="64" spans="1:11" x14ac:dyDescent="0.25">
      <c r="A64" s="8" t="s">
        <v>43</v>
      </c>
      <c r="B64" s="8"/>
      <c r="C64" s="19">
        <v>-6488723277.4634552</v>
      </c>
      <c r="E64" s="19">
        <v>1206562104.8804562</v>
      </c>
      <c r="F64" s="19"/>
      <c r="G64" s="19">
        <v>1893642614.7018991</v>
      </c>
      <c r="J64" s="19">
        <v>-2391763565.6386127</v>
      </c>
      <c r="K64" s="25"/>
    </row>
    <row r="65" spans="1:11" x14ac:dyDescent="0.25">
      <c r="A65" s="8" t="s">
        <v>44</v>
      </c>
      <c r="B65" s="8"/>
      <c r="C65" s="19">
        <v>1661137722.4289224</v>
      </c>
      <c r="E65" s="19">
        <v>2279354784.6957541</v>
      </c>
      <c r="F65" s="19"/>
      <c r="G65" s="19">
        <v>4288716422.6591225</v>
      </c>
      <c r="J65" s="19">
        <v>1614543178.052916</v>
      </c>
      <c r="K65" s="25"/>
    </row>
    <row r="66" spans="1:11" x14ac:dyDescent="0.25">
      <c r="A66" s="8"/>
      <c r="B66" s="8"/>
      <c r="C66" s="19"/>
      <c r="E66" s="19"/>
      <c r="F66" s="19"/>
      <c r="G66" s="19"/>
      <c r="J66" s="19"/>
      <c r="K66" s="25"/>
    </row>
    <row r="67" spans="1:11" x14ac:dyDescent="0.25">
      <c r="A67" s="8"/>
      <c r="B67" s="8"/>
      <c r="C67" s="19"/>
      <c r="E67" s="19"/>
      <c r="F67" s="19"/>
      <c r="G67" s="19"/>
      <c r="J67" s="19"/>
      <c r="K67" s="25"/>
    </row>
    <row r="68" spans="1:11" x14ac:dyDescent="0.25">
      <c r="A68" s="8"/>
      <c r="B68" s="8"/>
      <c r="C68" s="9"/>
      <c r="E68" s="9"/>
      <c r="F68" s="9"/>
      <c r="G68" s="9"/>
      <c r="J68" s="9"/>
      <c r="K68" s="12"/>
    </row>
    <row r="69" spans="1:11" x14ac:dyDescent="0.25">
      <c r="A69" s="171" t="s">
        <v>45</v>
      </c>
      <c r="B69" s="171"/>
      <c r="C69" s="26">
        <v>62076589172.658463</v>
      </c>
      <c r="E69" s="26">
        <v>74525244271.450714</v>
      </c>
      <c r="F69" s="27"/>
      <c r="G69" s="26">
        <v>77721461211.810928</v>
      </c>
      <c r="J69" s="26">
        <v>67477738597.821999</v>
      </c>
      <c r="K69" s="12"/>
    </row>
    <row r="70" spans="1:11" x14ac:dyDescent="0.25">
      <c r="A70" s="14" t="s">
        <v>46</v>
      </c>
      <c r="B70" s="14"/>
      <c r="C70" s="19">
        <v>2668173010.5821242</v>
      </c>
      <c r="E70" s="19">
        <v>4322628837.0082588</v>
      </c>
      <c r="F70" s="19"/>
      <c r="G70" s="19">
        <v>4123487838.6229467</v>
      </c>
      <c r="J70" s="19">
        <v>2572162482.3892913</v>
      </c>
      <c r="K70" s="12"/>
    </row>
    <row r="71" spans="1:11" x14ac:dyDescent="0.25">
      <c r="A71" s="8"/>
      <c r="B71" s="8"/>
      <c r="C71" s="9"/>
      <c r="E71" s="9"/>
      <c r="F71" s="9"/>
      <c r="G71" s="9"/>
      <c r="J71" s="9"/>
      <c r="K71" s="12"/>
    </row>
    <row r="72" spans="1:11" x14ac:dyDescent="0.25">
      <c r="A72" s="42" t="s">
        <v>47</v>
      </c>
      <c r="B72" s="42"/>
      <c r="C72" s="26">
        <v>64744762183.240585</v>
      </c>
      <c r="E72" s="26">
        <v>78847973108.458969</v>
      </c>
      <c r="F72" s="27"/>
      <c r="G72" s="26">
        <v>81843949050.433868</v>
      </c>
      <c r="J72" s="26">
        <v>70049901080.211288</v>
      </c>
      <c r="K72" s="12"/>
    </row>
    <row r="73" spans="1:11" x14ac:dyDescent="0.25">
      <c r="A73" s="14"/>
      <c r="B73" s="14"/>
      <c r="C73" s="26"/>
      <c r="E73" s="26"/>
      <c r="F73" s="27"/>
      <c r="G73" s="26"/>
      <c r="J73" s="26"/>
      <c r="K73" s="12"/>
    </row>
    <row r="74" spans="1:11" x14ac:dyDescent="0.25">
      <c r="A74" s="179" t="s">
        <v>48</v>
      </c>
      <c r="B74" s="179"/>
      <c r="C74" s="19"/>
      <c r="E74" s="19"/>
      <c r="F74" s="27"/>
      <c r="G74" s="30"/>
      <c r="J74" s="19"/>
      <c r="K74" s="12"/>
    </row>
    <row r="75" spans="1:11" x14ac:dyDescent="0.25">
      <c r="A75" s="8"/>
      <c r="B75" s="8"/>
      <c r="C75" s="9"/>
      <c r="E75" s="9"/>
      <c r="F75" s="9"/>
      <c r="G75" s="9"/>
      <c r="J75" s="9"/>
      <c r="K75" s="12"/>
    </row>
    <row r="76" spans="1:11" x14ac:dyDescent="0.25">
      <c r="A76" s="173" t="s">
        <v>49</v>
      </c>
      <c r="B76" s="173"/>
      <c r="C76" s="19"/>
      <c r="E76" s="19"/>
      <c r="F76" s="19"/>
      <c r="G76" s="19"/>
      <c r="J76" s="19"/>
      <c r="K76" s="12"/>
    </row>
    <row r="77" spans="1:11" x14ac:dyDescent="0.25">
      <c r="A77" s="8"/>
      <c r="B77" s="31" t="s">
        <v>50</v>
      </c>
      <c r="C77" s="19">
        <v>335136386657.05481</v>
      </c>
      <c r="E77" s="19">
        <v>320610259225.92377</v>
      </c>
      <c r="F77" s="19"/>
      <c r="G77" s="19">
        <v>253785453739.71484</v>
      </c>
      <c r="J77" s="19">
        <v>332095814776.90503</v>
      </c>
      <c r="K77" s="25"/>
    </row>
    <row r="78" spans="1:11" x14ac:dyDescent="0.25">
      <c r="A78" s="8"/>
      <c r="B78" s="31" t="s">
        <v>51</v>
      </c>
      <c r="C78" s="19">
        <v>1782217137.5600002</v>
      </c>
      <c r="E78" s="19">
        <v>1386797123.7707238</v>
      </c>
      <c r="F78" s="19"/>
      <c r="G78" s="19">
        <v>1088724835.9699609</v>
      </c>
      <c r="J78" s="19">
        <v>1455636375.2038</v>
      </c>
      <c r="K78" s="25"/>
    </row>
    <row r="79" spans="1:11" x14ac:dyDescent="0.25">
      <c r="A79" s="8"/>
      <c r="B79" s="8" t="s">
        <v>20</v>
      </c>
      <c r="C79" s="19">
        <v>132456565</v>
      </c>
      <c r="E79" s="19">
        <v>0</v>
      </c>
      <c r="F79" s="19"/>
      <c r="G79" s="19">
        <v>0</v>
      </c>
      <c r="J79" s="19">
        <v>0</v>
      </c>
      <c r="K79" s="25"/>
    </row>
    <row r="80" spans="1:11" x14ac:dyDescent="0.25">
      <c r="A80" s="8" t="s">
        <v>52</v>
      </c>
      <c r="B80" s="31"/>
      <c r="C80" s="19">
        <v>718791608</v>
      </c>
      <c r="E80" s="19">
        <v>810018519</v>
      </c>
      <c r="F80" s="19"/>
      <c r="G80" s="19">
        <v>852018858.72000039</v>
      </c>
      <c r="J80" s="19">
        <v>730809362.84000003</v>
      </c>
      <c r="K80" s="25"/>
    </row>
    <row r="81" spans="1:11" x14ac:dyDescent="0.25">
      <c r="A81" s="37" t="s">
        <v>53</v>
      </c>
      <c r="B81" s="31"/>
      <c r="C81" s="43">
        <v>142664189.28</v>
      </c>
      <c r="E81" s="43">
        <v>102661282.28</v>
      </c>
      <c r="F81" s="43"/>
      <c r="G81" s="43">
        <v>72323136</v>
      </c>
      <c r="J81" s="43">
        <v>142265865.28</v>
      </c>
      <c r="K81" s="25"/>
    </row>
    <row r="82" spans="1:11" x14ac:dyDescent="0.25">
      <c r="A82" s="37" t="s">
        <v>54</v>
      </c>
      <c r="B82" s="31"/>
      <c r="C82" s="43">
        <v>1363712800</v>
      </c>
      <c r="E82" s="43">
        <v>0</v>
      </c>
      <c r="F82" s="43"/>
      <c r="G82" s="43">
        <v>0</v>
      </c>
      <c r="J82" s="43">
        <v>1378700059.3499999</v>
      </c>
      <c r="K82" s="25"/>
    </row>
    <row r="83" spans="1:11" x14ac:dyDescent="0.25">
      <c r="A83" s="31" t="s">
        <v>55</v>
      </c>
      <c r="B83" s="31"/>
      <c r="C83" s="43">
        <v>13685785278.590652</v>
      </c>
      <c r="E83" s="43">
        <v>11950130317.687729</v>
      </c>
      <c r="F83" s="43"/>
      <c r="G83" s="43">
        <v>10377155823.394402</v>
      </c>
      <c r="J83" s="43">
        <v>13100443334.04463</v>
      </c>
      <c r="K83" s="25"/>
    </row>
    <row r="84" spans="1:11" x14ac:dyDescent="0.25">
      <c r="A84" s="173" t="s">
        <v>56</v>
      </c>
      <c r="B84" s="176"/>
      <c r="C84" s="19">
        <v>10807920165.064529</v>
      </c>
      <c r="E84" s="19">
        <v>10165926958.281136</v>
      </c>
      <c r="F84" s="19"/>
      <c r="G84" s="19">
        <v>6839603540.6728401</v>
      </c>
      <c r="J84" s="19">
        <v>10714091991.94416</v>
      </c>
      <c r="K84" s="22"/>
    </row>
    <row r="85" spans="1:11" x14ac:dyDescent="0.25">
      <c r="A85" s="173" t="s">
        <v>57</v>
      </c>
      <c r="B85" s="176"/>
      <c r="C85" s="43">
        <v>2747093135.2400002</v>
      </c>
      <c r="E85" s="43">
        <v>2951928941.02</v>
      </c>
      <c r="F85" s="43"/>
      <c r="G85" s="43">
        <v>2974283932</v>
      </c>
      <c r="J85" s="43">
        <v>2941411539.1200004</v>
      </c>
      <c r="K85" s="25"/>
    </row>
    <row r="86" spans="1:11" x14ac:dyDescent="0.25">
      <c r="A86" s="8"/>
      <c r="B86" s="8"/>
      <c r="C86" s="9"/>
      <c r="E86" s="9"/>
      <c r="F86" s="9"/>
      <c r="G86" s="9"/>
      <c r="J86" s="9"/>
      <c r="K86" s="12"/>
    </row>
    <row r="87" spans="1:11" x14ac:dyDescent="0.25">
      <c r="A87" s="177" t="s">
        <v>58</v>
      </c>
      <c r="B87" s="177"/>
      <c r="C87" s="26">
        <v>366517027535.78998</v>
      </c>
      <c r="E87" s="26">
        <v>347977722367.96344</v>
      </c>
      <c r="F87" s="27"/>
      <c r="G87" s="26">
        <v>275988563866.47205</v>
      </c>
      <c r="J87" s="26">
        <v>362559173304.68762</v>
      </c>
      <c r="K87" s="12"/>
    </row>
    <row r="88" spans="1:11" x14ac:dyDescent="0.25">
      <c r="A88" s="42"/>
      <c r="B88" s="42"/>
      <c r="C88" s="27"/>
      <c r="E88" s="27"/>
      <c r="F88" s="27"/>
      <c r="G88" s="27"/>
      <c r="J88" s="27"/>
      <c r="K88" s="12"/>
    </row>
    <row r="89" spans="1:11" x14ac:dyDescent="0.25">
      <c r="A89" s="176"/>
      <c r="B89" s="176"/>
      <c r="C89" s="19"/>
      <c r="E89" s="19"/>
      <c r="F89" s="19"/>
      <c r="G89" s="19"/>
      <c r="J89" s="19"/>
      <c r="K89" s="12"/>
    </row>
    <row r="90" spans="1:11" x14ac:dyDescent="0.25">
      <c r="A90" s="171" t="s">
        <v>59</v>
      </c>
      <c r="B90" s="171"/>
      <c r="C90" s="19"/>
      <c r="E90" s="19"/>
      <c r="F90" s="19"/>
      <c r="G90" s="19"/>
      <c r="J90" s="19"/>
      <c r="K90" s="12"/>
    </row>
    <row r="91" spans="1:11" x14ac:dyDescent="0.25">
      <c r="A91" s="8"/>
      <c r="B91" s="8"/>
      <c r="C91" s="9"/>
      <c r="E91" s="9"/>
      <c r="F91" s="9"/>
      <c r="G91" s="9"/>
      <c r="J91" s="9"/>
      <c r="K91" s="12"/>
    </row>
    <row r="92" spans="1:11" x14ac:dyDescent="0.25">
      <c r="A92" s="173" t="s">
        <v>49</v>
      </c>
      <c r="B92" s="176"/>
      <c r="C92" s="19"/>
      <c r="E92" s="19"/>
      <c r="F92" s="19"/>
      <c r="G92" s="19"/>
      <c r="J92" s="19"/>
      <c r="K92" s="12"/>
    </row>
    <row r="93" spans="1:11" x14ac:dyDescent="0.25">
      <c r="A93" s="8"/>
      <c r="B93" s="34" t="s">
        <v>50</v>
      </c>
      <c r="C93" s="19">
        <v>10642535810.599998</v>
      </c>
      <c r="E93" s="19">
        <v>12148410985.209997</v>
      </c>
      <c r="F93" s="19"/>
      <c r="G93" s="19">
        <v>20616170894.52</v>
      </c>
      <c r="J93" s="19">
        <v>12124153881.437201</v>
      </c>
      <c r="K93" s="25"/>
    </row>
    <row r="94" spans="1:11" x14ac:dyDescent="0.25">
      <c r="A94" s="8"/>
      <c r="B94" s="8" t="s">
        <v>51</v>
      </c>
      <c r="C94" s="19">
        <v>330220765</v>
      </c>
      <c r="E94" s="19">
        <v>259117676.92266876</v>
      </c>
      <c r="F94" s="19"/>
      <c r="G94" s="19">
        <v>346692455.96381825</v>
      </c>
      <c r="J94" s="19">
        <v>292896354.99620003</v>
      </c>
      <c r="K94" s="25"/>
    </row>
    <row r="95" spans="1:11" x14ac:dyDescent="0.25">
      <c r="A95" s="8"/>
      <c r="B95" s="8" t="s">
        <v>60</v>
      </c>
      <c r="C95" s="19">
        <v>3245395386.4976735</v>
      </c>
      <c r="E95" s="19">
        <v>3732896943.2695298</v>
      </c>
      <c r="F95" s="19"/>
      <c r="G95" s="19">
        <v>3035580451.0570579</v>
      </c>
      <c r="J95" s="19">
        <v>3850829801.9405189</v>
      </c>
      <c r="K95" s="25"/>
    </row>
    <row r="96" spans="1:11" ht="30" x14ac:dyDescent="0.25">
      <c r="A96" s="8"/>
      <c r="B96" s="44" t="s">
        <v>61</v>
      </c>
      <c r="C96" s="45"/>
      <c r="E96" s="45"/>
      <c r="F96" s="45"/>
      <c r="G96" s="45"/>
      <c r="J96" s="45"/>
      <c r="K96" s="8"/>
    </row>
    <row r="97" spans="1:11" x14ac:dyDescent="0.25">
      <c r="A97" s="8"/>
      <c r="B97" s="46" t="s">
        <v>20</v>
      </c>
      <c r="C97" s="19"/>
      <c r="E97" s="19"/>
      <c r="F97" s="19"/>
      <c r="G97" s="19"/>
      <c r="J97" s="19"/>
      <c r="K97" s="25"/>
    </row>
    <row r="98" spans="1:11" x14ac:dyDescent="0.25">
      <c r="A98" s="8"/>
      <c r="B98" s="8" t="s">
        <v>29</v>
      </c>
      <c r="C98" s="19">
        <v>1069966145.75</v>
      </c>
      <c r="E98" s="19">
        <v>0</v>
      </c>
      <c r="F98" s="19"/>
      <c r="G98" s="19">
        <v>894710672.08000016</v>
      </c>
      <c r="J98" s="19">
        <v>896805481.83900011</v>
      </c>
      <c r="K98" s="25"/>
    </row>
    <row r="99" spans="1:11" x14ac:dyDescent="0.25">
      <c r="A99" s="8"/>
      <c r="B99" s="8" t="s">
        <v>20</v>
      </c>
      <c r="C99" s="19">
        <v>42622465721.619987</v>
      </c>
      <c r="E99" s="19">
        <v>34295906305.297184</v>
      </c>
      <c r="F99" s="19"/>
      <c r="G99" s="19">
        <v>31477390299.370804</v>
      </c>
      <c r="J99" s="19">
        <v>21684849914.226196</v>
      </c>
      <c r="K99" s="38"/>
    </row>
    <row r="100" spans="1:11" x14ac:dyDescent="0.25">
      <c r="A100" s="8" t="s">
        <v>52</v>
      </c>
      <c r="B100" s="8"/>
      <c r="C100" s="19">
        <v>39076791.710000008</v>
      </c>
      <c r="E100" s="19">
        <v>38178023.960000016</v>
      </c>
      <c r="F100" s="19"/>
      <c r="G100" s="19">
        <v>39314434.049999982</v>
      </c>
      <c r="J100" s="19">
        <v>35912764.409999996</v>
      </c>
      <c r="K100" s="38"/>
    </row>
    <row r="101" spans="1:11" x14ac:dyDescent="0.25">
      <c r="A101" s="37" t="s">
        <v>53</v>
      </c>
      <c r="B101" s="37"/>
      <c r="C101" s="43">
        <v>252264567.75999999</v>
      </c>
      <c r="E101" s="43">
        <v>88903701.75999999</v>
      </c>
      <c r="F101" s="43"/>
      <c r="G101" s="43">
        <v>66720909.760000005</v>
      </c>
      <c r="J101" s="43">
        <v>130055156.76000001</v>
      </c>
      <c r="K101" s="25"/>
    </row>
    <row r="102" spans="1:11" x14ac:dyDescent="0.25">
      <c r="A102" s="37" t="s">
        <v>54</v>
      </c>
      <c r="B102" s="37"/>
      <c r="C102" s="43">
        <v>61163658.719999999</v>
      </c>
      <c r="E102" s="43">
        <v>641760.17000000004</v>
      </c>
      <c r="F102" s="43"/>
      <c r="G102" s="43">
        <v>0</v>
      </c>
      <c r="J102" s="43">
        <v>0</v>
      </c>
      <c r="K102" s="25"/>
    </row>
    <row r="103" spans="1:11" x14ac:dyDescent="0.25">
      <c r="A103" s="37" t="s">
        <v>55</v>
      </c>
      <c r="B103" s="37"/>
      <c r="C103" s="43">
        <v>0</v>
      </c>
      <c r="E103" s="43">
        <v>4243380.2369999997</v>
      </c>
      <c r="F103" s="43"/>
      <c r="G103" s="43">
        <v>0</v>
      </c>
      <c r="J103" s="43">
        <v>0</v>
      </c>
      <c r="K103" s="25"/>
    </row>
    <row r="104" spans="1:11" x14ac:dyDescent="0.25">
      <c r="A104" s="173" t="s">
        <v>62</v>
      </c>
      <c r="B104" s="173"/>
      <c r="C104" s="47">
        <v>2266475146.9999976</v>
      </c>
      <c r="E104" s="47">
        <v>2054075946.6099958</v>
      </c>
      <c r="F104" s="47"/>
      <c r="G104" s="47">
        <v>1747506241.7534385</v>
      </c>
      <c r="J104" s="47">
        <v>761046272.82000005</v>
      </c>
      <c r="K104" s="25"/>
    </row>
    <row r="105" spans="1:11" x14ac:dyDescent="0.25">
      <c r="A105" s="31" t="s">
        <v>63</v>
      </c>
      <c r="B105" s="31"/>
      <c r="C105" s="43">
        <v>264131386</v>
      </c>
      <c r="E105" s="43">
        <v>107631300.69109602</v>
      </c>
      <c r="F105" s="43"/>
      <c r="G105" s="43">
        <v>147000000</v>
      </c>
      <c r="J105" s="43">
        <v>539920802.04595399</v>
      </c>
      <c r="K105" s="25"/>
    </row>
    <row r="106" spans="1:11" x14ac:dyDescent="0.25">
      <c r="A106" s="8"/>
      <c r="B106" s="8"/>
      <c r="C106" s="9"/>
      <c r="E106" s="9"/>
      <c r="F106" s="9"/>
      <c r="G106" s="9"/>
      <c r="J106" s="9"/>
      <c r="K106" s="12"/>
    </row>
    <row r="107" spans="1:11" x14ac:dyDescent="0.25">
      <c r="A107" s="31"/>
      <c r="B107" s="31"/>
      <c r="C107" s="26">
        <v>60791695380.657661</v>
      </c>
      <c r="E107" s="26">
        <v>52730006024.127464</v>
      </c>
      <c r="F107" s="27"/>
      <c r="G107" s="26">
        <v>58372086358.55513</v>
      </c>
      <c r="J107" s="26">
        <v>40316570430.475075</v>
      </c>
      <c r="K107" s="12"/>
    </row>
    <row r="108" spans="1:11" x14ac:dyDescent="0.25">
      <c r="A108" s="31" t="s">
        <v>64</v>
      </c>
      <c r="B108" s="31"/>
      <c r="C108" s="43"/>
      <c r="E108" s="43"/>
      <c r="F108" s="43"/>
      <c r="G108" s="43"/>
      <c r="J108" s="43">
        <v>11031569004.745001</v>
      </c>
      <c r="K108" s="25"/>
    </row>
    <row r="109" spans="1:11" x14ac:dyDescent="0.25">
      <c r="A109" s="8"/>
      <c r="B109" s="8"/>
      <c r="C109" s="9"/>
      <c r="E109" s="9"/>
      <c r="F109" s="9"/>
      <c r="G109" s="9"/>
      <c r="J109" s="9"/>
      <c r="K109" s="12"/>
    </row>
    <row r="110" spans="1:11" x14ac:dyDescent="0.25">
      <c r="A110" s="177" t="s">
        <v>65</v>
      </c>
      <c r="B110" s="177"/>
      <c r="C110" s="26">
        <v>60791695380.657661</v>
      </c>
      <c r="E110" s="26">
        <v>52730006024.127464</v>
      </c>
      <c r="F110" s="27"/>
      <c r="G110" s="26">
        <v>58372086358.55513</v>
      </c>
      <c r="J110" s="26">
        <v>51348539435.220078</v>
      </c>
      <c r="K110" s="12"/>
    </row>
    <row r="111" spans="1:11" x14ac:dyDescent="0.25">
      <c r="A111" s="31"/>
      <c r="B111" s="48"/>
      <c r="C111" s="43"/>
      <c r="E111" s="43"/>
      <c r="F111" s="43"/>
      <c r="G111" s="43"/>
      <c r="J111" s="43"/>
      <c r="K111" s="12"/>
    </row>
    <row r="112" spans="1:11" x14ac:dyDescent="0.25">
      <c r="A112" s="171" t="s">
        <v>66</v>
      </c>
      <c r="B112" s="171"/>
      <c r="C112" s="49">
        <v>427308722916.44763</v>
      </c>
      <c r="E112" s="49">
        <v>400707728392.09088</v>
      </c>
      <c r="F112" s="27"/>
      <c r="G112" s="49">
        <v>334360650225.02716</v>
      </c>
      <c r="J112" s="49">
        <v>413907712739.90771</v>
      </c>
      <c r="K112" s="12"/>
    </row>
    <row r="113" spans="1:11" x14ac:dyDescent="0.25">
      <c r="A113" s="176"/>
      <c r="B113" s="176"/>
      <c r="C113" s="19"/>
      <c r="E113" s="19"/>
      <c r="F113" s="19"/>
      <c r="G113" s="19"/>
      <c r="J113" s="19"/>
      <c r="K113" s="12"/>
    </row>
    <row r="114" spans="1:11" ht="15.75" thickBot="1" x14ac:dyDescent="0.3">
      <c r="A114" s="171" t="s">
        <v>67</v>
      </c>
      <c r="B114" s="176"/>
      <c r="C114" s="40">
        <v>492053685099.68823</v>
      </c>
      <c r="E114" s="40">
        <v>479555701500.54987</v>
      </c>
      <c r="F114" s="27"/>
      <c r="G114" s="40">
        <v>416204599275.46106</v>
      </c>
      <c r="J114" s="40">
        <v>483957713820.11902</v>
      </c>
      <c r="K114" s="12"/>
    </row>
    <row r="115" spans="1:11" ht="15.75" thickTop="1" x14ac:dyDescent="0.25"/>
  </sheetData>
  <mergeCells count="20">
    <mergeCell ref="A87:B87"/>
    <mergeCell ref="A5:B5"/>
    <mergeCell ref="A30:B30"/>
    <mergeCell ref="A35:B35"/>
    <mergeCell ref="A52:B52"/>
    <mergeCell ref="A55:B55"/>
    <mergeCell ref="A57:B57"/>
    <mergeCell ref="A69:B69"/>
    <mergeCell ref="A74:B74"/>
    <mergeCell ref="A76:B76"/>
    <mergeCell ref="A84:B84"/>
    <mergeCell ref="A85:B85"/>
    <mergeCell ref="A113:B113"/>
    <mergeCell ref="A114:B114"/>
    <mergeCell ref="A89:B89"/>
    <mergeCell ref="A90:B90"/>
    <mergeCell ref="A92:B92"/>
    <mergeCell ref="A104:B104"/>
    <mergeCell ref="A110:B110"/>
    <mergeCell ref="A112:B112"/>
  </mergeCells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1"/>
  <sheetViews>
    <sheetView showGridLines="0" workbookViewId="0"/>
  </sheetViews>
  <sheetFormatPr defaultRowHeight="15" x14ac:dyDescent="0.25"/>
  <cols>
    <col min="1" max="1" width="53" bestFit="1" customWidth="1"/>
    <col min="2" max="3" width="8.85546875" customWidth="1"/>
    <col min="4" max="4" width="12.85546875" customWidth="1"/>
    <col min="5" max="5" width="5.140625" customWidth="1"/>
    <col min="6" max="6" width="12.85546875" customWidth="1"/>
    <col min="7" max="7" width="5.140625" customWidth="1"/>
    <col min="8" max="8" width="12.85546875" customWidth="1"/>
    <col min="11" max="11" width="12.85546875" customWidth="1"/>
    <col min="12" max="12" width="5.140625" customWidth="1"/>
    <col min="13" max="13" width="12.85546875" customWidth="1"/>
  </cols>
  <sheetData>
    <row r="1" spans="1:14" x14ac:dyDescent="0.25">
      <c r="A1" s="1" t="s">
        <v>0</v>
      </c>
      <c r="B1" s="21"/>
      <c r="C1" s="21"/>
      <c r="D1" s="82">
        <v>425440.18012619019</v>
      </c>
      <c r="E1" s="82"/>
      <c r="F1" s="82">
        <v>430623.26355361938</v>
      </c>
      <c r="G1" s="82"/>
      <c r="H1" s="82">
        <v>345440.17806816101</v>
      </c>
      <c r="K1" s="82">
        <v>224715.26563835144</v>
      </c>
      <c r="L1" s="83"/>
      <c r="M1" s="82">
        <v>400639.41464805603</v>
      </c>
      <c r="N1" s="82"/>
    </row>
    <row r="2" spans="1:14" x14ac:dyDescent="0.25">
      <c r="A2" s="84" t="s">
        <v>120</v>
      </c>
      <c r="B2" s="85"/>
      <c r="C2" s="85"/>
      <c r="D2" s="86"/>
      <c r="E2" s="86"/>
      <c r="F2" s="86"/>
      <c r="G2" s="86"/>
      <c r="H2" s="87"/>
      <c r="K2" s="86"/>
      <c r="L2" s="85"/>
      <c r="M2" s="86"/>
      <c r="N2" s="86"/>
    </row>
    <row r="3" spans="1:14" x14ac:dyDescent="0.25">
      <c r="A3" s="53" t="s">
        <v>2</v>
      </c>
      <c r="B3" s="88"/>
      <c r="C3" s="88"/>
      <c r="D3" s="86"/>
      <c r="E3" s="86"/>
      <c r="F3" s="86"/>
      <c r="G3" s="86"/>
      <c r="H3" s="89"/>
      <c r="K3" s="86"/>
      <c r="L3" s="85"/>
      <c r="M3" s="86"/>
      <c r="N3" s="86"/>
    </row>
    <row r="4" spans="1:14" x14ac:dyDescent="0.25">
      <c r="A4" s="53"/>
      <c r="B4" s="88"/>
      <c r="C4" s="88"/>
      <c r="D4" s="86"/>
      <c r="E4" s="86"/>
      <c r="F4" s="86"/>
      <c r="G4" s="86"/>
      <c r="H4" s="89"/>
      <c r="K4" s="86"/>
      <c r="L4" s="85"/>
      <c r="M4" s="86"/>
      <c r="N4" s="86"/>
    </row>
    <row r="5" spans="1:14" ht="28.5" x14ac:dyDescent="0.25">
      <c r="A5" s="90"/>
      <c r="B5" s="89"/>
      <c r="C5" s="37"/>
      <c r="D5" s="17" t="s">
        <v>69</v>
      </c>
      <c r="E5" s="17"/>
      <c r="F5" s="17" t="s">
        <v>69</v>
      </c>
      <c r="G5" s="17"/>
      <c r="H5" s="17" t="s">
        <v>69</v>
      </c>
      <c r="K5" s="17" t="s">
        <v>70</v>
      </c>
      <c r="L5" s="17"/>
      <c r="M5" s="17" t="s">
        <v>70</v>
      </c>
      <c r="N5" s="17"/>
    </row>
    <row r="6" spans="1:14" ht="42.75" x14ac:dyDescent="0.25">
      <c r="A6" s="90"/>
      <c r="B6" s="91"/>
      <c r="C6" s="91"/>
      <c r="D6" s="92" t="s">
        <v>71</v>
      </c>
      <c r="E6" s="93"/>
      <c r="F6" s="92" t="s">
        <v>73</v>
      </c>
      <c r="G6" s="93"/>
      <c r="H6" s="92" t="s">
        <v>74</v>
      </c>
      <c r="K6" s="94" t="s">
        <v>72</v>
      </c>
      <c r="L6" s="91"/>
      <c r="M6" s="94" t="s">
        <v>121</v>
      </c>
      <c r="N6" s="93"/>
    </row>
    <row r="7" spans="1:14" x14ac:dyDescent="0.25">
      <c r="A7" s="95"/>
      <c r="B7" s="95"/>
      <c r="C7" s="95"/>
      <c r="D7" s="96"/>
      <c r="E7" s="96"/>
      <c r="F7" s="96"/>
      <c r="G7" s="96"/>
      <c r="H7" s="96"/>
      <c r="K7" s="96"/>
      <c r="L7" s="95"/>
      <c r="M7" s="96"/>
      <c r="N7" s="53"/>
    </row>
    <row r="8" spans="1:14" x14ac:dyDescent="0.25">
      <c r="A8" s="95"/>
      <c r="B8" s="95"/>
      <c r="C8" s="95"/>
      <c r="D8" s="96"/>
      <c r="E8" s="96"/>
      <c r="F8" s="96"/>
      <c r="G8" s="96"/>
      <c r="H8" s="96"/>
      <c r="K8" s="96"/>
      <c r="L8" s="95"/>
      <c r="M8" s="96"/>
      <c r="N8" s="53"/>
    </row>
    <row r="9" spans="1:14" x14ac:dyDescent="0.25">
      <c r="A9" s="95" t="s">
        <v>122</v>
      </c>
      <c r="B9" s="95"/>
      <c r="C9" s="95"/>
      <c r="D9" s="97"/>
      <c r="E9" s="97"/>
      <c r="F9" s="97"/>
      <c r="G9" s="97"/>
      <c r="H9" s="97"/>
      <c r="K9" s="97"/>
      <c r="L9" s="95"/>
      <c r="M9" s="97"/>
      <c r="N9" s="97"/>
    </row>
    <row r="10" spans="1:14" x14ac:dyDescent="0.25">
      <c r="A10" s="98" t="s">
        <v>92</v>
      </c>
      <c r="B10" s="98"/>
      <c r="C10" s="98"/>
      <c r="D10" s="99">
        <v>-5128403565.8898907</v>
      </c>
      <c r="E10" s="99"/>
      <c r="F10" s="99">
        <v>-623158473.23880768</v>
      </c>
      <c r="G10" s="99"/>
      <c r="H10" s="99">
        <v>4935119994.2272778</v>
      </c>
      <c r="K10" s="99">
        <v>-2189133464.2166348</v>
      </c>
      <c r="L10" s="98"/>
      <c r="M10" s="99">
        <v>1941410187.3768294</v>
      </c>
      <c r="N10" s="99"/>
    </row>
    <row r="11" spans="1:14" x14ac:dyDescent="0.25">
      <c r="A11" s="98"/>
      <c r="B11" s="98"/>
      <c r="C11" s="98"/>
      <c r="D11" s="99"/>
      <c r="E11" s="99"/>
      <c r="F11" s="99"/>
      <c r="G11" s="99"/>
      <c r="H11" s="99"/>
      <c r="K11" s="99"/>
      <c r="L11" s="98"/>
      <c r="M11" s="99"/>
      <c r="N11" s="99"/>
    </row>
    <row r="12" spans="1:14" x14ac:dyDescent="0.25">
      <c r="A12" s="100" t="s">
        <v>123</v>
      </c>
      <c r="B12" s="101"/>
      <c r="C12" s="101"/>
      <c r="D12" s="102"/>
      <c r="E12" s="102"/>
      <c r="F12" s="102"/>
      <c r="G12" s="102"/>
      <c r="H12" s="102"/>
      <c r="K12" s="102"/>
      <c r="L12" s="101"/>
      <c r="M12" s="102"/>
      <c r="N12" s="102"/>
    </row>
    <row r="13" spans="1:14" x14ac:dyDescent="0.25">
      <c r="A13" s="103" t="s">
        <v>124</v>
      </c>
      <c r="B13" s="98"/>
      <c r="C13" s="98"/>
      <c r="D13" s="99">
        <v>12026369283.85503</v>
      </c>
      <c r="E13" s="99"/>
      <c r="F13" s="99">
        <v>11240414274.359829</v>
      </c>
      <c r="G13" s="99"/>
      <c r="H13" s="99">
        <v>9496190166.7863827</v>
      </c>
      <c r="K13" s="99">
        <v>8951566287.1895428</v>
      </c>
      <c r="L13" s="98"/>
      <c r="M13" s="99">
        <v>8307163172.2920446</v>
      </c>
      <c r="N13" s="99"/>
    </row>
    <row r="14" spans="1:14" x14ac:dyDescent="0.25">
      <c r="A14" s="183" t="s">
        <v>125</v>
      </c>
      <c r="B14" s="183"/>
      <c r="C14" s="183"/>
      <c r="D14" s="104">
        <v>205305998.09999999</v>
      </c>
      <c r="E14" s="104"/>
      <c r="F14" s="104">
        <v>103887730.73</v>
      </c>
      <c r="G14" s="104"/>
      <c r="H14" s="99">
        <v>197272248.34999999</v>
      </c>
      <c r="K14" s="104">
        <v>0</v>
      </c>
      <c r="L14" s="98"/>
      <c r="M14" s="99">
        <v>61594210.829999998</v>
      </c>
      <c r="N14" s="104"/>
    </row>
    <row r="15" spans="1:14" x14ac:dyDescent="0.25">
      <c r="A15" s="105" t="s">
        <v>126</v>
      </c>
      <c r="B15" s="98"/>
      <c r="C15" s="98"/>
      <c r="D15" s="104">
        <v>39008920.299999997</v>
      </c>
      <c r="E15" s="104"/>
      <c r="F15" s="104">
        <v>0</v>
      </c>
      <c r="G15" s="104"/>
      <c r="H15" s="104">
        <v>0</v>
      </c>
      <c r="K15" s="104">
        <v>39301965.299999997</v>
      </c>
      <c r="L15" s="98"/>
      <c r="M15" s="104">
        <v>0</v>
      </c>
      <c r="N15" s="104"/>
    </row>
    <row r="16" spans="1:14" x14ac:dyDescent="0.25">
      <c r="A16" s="103" t="s">
        <v>90</v>
      </c>
      <c r="B16" s="98"/>
      <c r="C16" s="98"/>
      <c r="D16" s="99">
        <v>44943206.203611605</v>
      </c>
      <c r="E16" s="99"/>
      <c r="F16" s="99">
        <v>52762833.5</v>
      </c>
      <c r="G16" s="99"/>
      <c r="H16" s="99">
        <v>39646763.877999999</v>
      </c>
      <c r="K16" s="99">
        <v>44943206.203611597</v>
      </c>
      <c r="L16" s="98"/>
      <c r="M16" s="99">
        <v>41064835.127999999</v>
      </c>
      <c r="N16" s="99"/>
    </row>
    <row r="17" spans="1:14" x14ac:dyDescent="0.25">
      <c r="A17" s="103" t="s">
        <v>127</v>
      </c>
      <c r="B17" s="98"/>
      <c r="C17" s="98"/>
      <c r="D17" s="99">
        <v>-113980377.88</v>
      </c>
      <c r="E17" s="99"/>
      <c r="F17" s="99">
        <v>-34767142.329999998</v>
      </c>
      <c r="G17" s="99"/>
      <c r="H17" s="99">
        <v>-6993922.9099999964</v>
      </c>
      <c r="K17" s="99">
        <v>-113743084.36000001</v>
      </c>
      <c r="L17" s="98"/>
      <c r="M17" s="99">
        <v>-16822629.460000008</v>
      </c>
      <c r="N17" s="99"/>
    </row>
    <row r="18" spans="1:14" x14ac:dyDescent="0.25">
      <c r="A18" s="103" t="s">
        <v>128</v>
      </c>
      <c r="B18" s="98"/>
      <c r="C18" s="98"/>
      <c r="D18" s="99">
        <v>-31618956.530000001</v>
      </c>
      <c r="E18" s="99"/>
      <c r="F18" s="99">
        <v>-37064245.810000002</v>
      </c>
      <c r="G18" s="99"/>
      <c r="H18" s="99">
        <v>-38689778.640000001</v>
      </c>
      <c r="K18" s="99">
        <v>-22765228.679999996</v>
      </c>
      <c r="L18" s="98"/>
      <c r="M18" s="99">
        <v>-29191015.980000008</v>
      </c>
      <c r="N18" s="99"/>
    </row>
    <row r="19" spans="1:14" x14ac:dyDescent="0.25">
      <c r="A19" s="183" t="s">
        <v>129</v>
      </c>
      <c r="B19" s="183"/>
      <c r="C19" s="183"/>
      <c r="D19" s="104">
        <v>-15958488.557999998</v>
      </c>
      <c r="E19" s="104"/>
      <c r="F19" s="104">
        <v>0</v>
      </c>
      <c r="G19" s="104"/>
      <c r="H19" s="104">
        <v>0</v>
      </c>
      <c r="K19" s="104">
        <v>0</v>
      </c>
      <c r="L19" s="98"/>
      <c r="M19" s="104">
        <v>0</v>
      </c>
      <c r="N19" s="104"/>
    </row>
    <row r="20" spans="1:14" x14ac:dyDescent="0.25">
      <c r="A20" s="183" t="s">
        <v>130</v>
      </c>
      <c r="B20" s="183"/>
      <c r="C20" s="183"/>
      <c r="D20" s="104">
        <v>75859710.834000021</v>
      </c>
      <c r="E20" s="104"/>
      <c r="F20" s="104">
        <v>302222965</v>
      </c>
      <c r="G20" s="104"/>
      <c r="H20" s="99">
        <v>303977964.88300002</v>
      </c>
      <c r="K20" s="104">
        <v>56209879.489</v>
      </c>
      <c r="L20" s="98"/>
      <c r="M20" s="99">
        <v>248400613.20500001</v>
      </c>
      <c r="N20" s="104"/>
    </row>
    <row r="21" spans="1:14" x14ac:dyDescent="0.25">
      <c r="A21" s="105" t="s">
        <v>131</v>
      </c>
      <c r="B21" s="98"/>
      <c r="C21" s="98"/>
      <c r="D21" s="99">
        <v>15118808.129999999</v>
      </c>
      <c r="E21" s="99"/>
      <c r="F21" s="99">
        <v>13291236.09</v>
      </c>
      <c r="G21" s="99"/>
      <c r="H21" s="99">
        <v>13494984</v>
      </c>
      <c r="K21" s="99">
        <v>13707873.609999999</v>
      </c>
      <c r="L21" s="98"/>
      <c r="M21" s="99">
        <v>11108169.369999999</v>
      </c>
      <c r="N21" s="99"/>
    </row>
    <row r="22" spans="1:14" x14ac:dyDescent="0.25">
      <c r="A22" s="105" t="s">
        <v>132</v>
      </c>
      <c r="B22" s="98"/>
      <c r="C22" s="98"/>
      <c r="D22" s="99">
        <v>-146573293.78999972</v>
      </c>
      <c r="E22" s="99"/>
      <c r="F22" s="99">
        <v>10545659.659999847</v>
      </c>
      <c r="G22" s="99"/>
      <c r="H22" s="99">
        <v>922537345.72645521</v>
      </c>
      <c r="K22" s="99">
        <v>68728195.150000274</v>
      </c>
      <c r="L22" s="98"/>
      <c r="M22" s="99">
        <v>173908358.13999993</v>
      </c>
      <c r="N22" s="99"/>
    </row>
    <row r="23" spans="1:14" x14ac:dyDescent="0.25">
      <c r="A23" s="103" t="s">
        <v>133</v>
      </c>
      <c r="B23" s="98"/>
      <c r="C23" s="98"/>
      <c r="D23" s="99">
        <v>203285420.03999999</v>
      </c>
      <c r="E23" s="99"/>
      <c r="F23" s="99">
        <v>71631557.670000017</v>
      </c>
      <c r="G23" s="99"/>
      <c r="H23" s="99">
        <v>182978850.25</v>
      </c>
      <c r="K23" s="99">
        <v>99998261.979999989</v>
      </c>
      <c r="L23" s="98"/>
      <c r="M23" s="99">
        <v>43939866.630000003</v>
      </c>
      <c r="N23" s="99"/>
    </row>
    <row r="24" spans="1:14" x14ac:dyDescent="0.25">
      <c r="A24" s="103" t="s">
        <v>134</v>
      </c>
      <c r="B24" s="98"/>
      <c r="C24" s="98"/>
      <c r="D24" s="99">
        <v>1772727367.9699998</v>
      </c>
      <c r="E24" s="99"/>
      <c r="F24" s="99">
        <v>1119136293.8099999</v>
      </c>
      <c r="G24" s="99"/>
      <c r="H24" s="99">
        <v>68501283.236000001</v>
      </c>
      <c r="K24" s="99">
        <v>1420409590.3599999</v>
      </c>
      <c r="L24" s="98"/>
      <c r="M24" s="99">
        <v>768662614.22000003</v>
      </c>
      <c r="N24" s="99"/>
    </row>
    <row r="25" spans="1:14" x14ac:dyDescent="0.25">
      <c r="A25" s="103" t="s">
        <v>135</v>
      </c>
      <c r="B25" s="98"/>
      <c r="C25" s="98"/>
      <c r="D25" s="99">
        <v>416196216.17170501</v>
      </c>
      <c r="E25" s="99"/>
      <c r="F25" s="99">
        <v>82209320.826087981</v>
      </c>
      <c r="G25" s="99"/>
      <c r="H25" s="99">
        <v>60555142.475288093</v>
      </c>
      <c r="K25" s="99">
        <v>175166764.78203562</v>
      </c>
      <c r="L25" s="98"/>
      <c r="M25" s="99">
        <v>89792742.699094802</v>
      </c>
      <c r="N25" s="99"/>
    </row>
    <row r="26" spans="1:14" x14ac:dyDescent="0.25">
      <c r="A26" s="103" t="s">
        <v>136</v>
      </c>
      <c r="B26" s="98"/>
      <c r="C26" s="98"/>
      <c r="D26" s="99">
        <v>346568368.26999998</v>
      </c>
      <c r="E26" s="99"/>
      <c r="F26" s="99">
        <v>519717713.55000001</v>
      </c>
      <c r="G26" s="99"/>
      <c r="H26" s="99">
        <v>522948867.10000002</v>
      </c>
      <c r="K26" s="99">
        <v>310656211.26999998</v>
      </c>
      <c r="L26" s="98"/>
      <c r="M26" s="99">
        <v>385234137.25</v>
      </c>
      <c r="N26" s="99"/>
    </row>
    <row r="27" spans="1:14" x14ac:dyDescent="0.25">
      <c r="A27" s="105" t="s">
        <v>137</v>
      </c>
      <c r="B27" s="98"/>
      <c r="C27" s="98"/>
      <c r="D27" s="99">
        <v>0</v>
      </c>
      <c r="E27" s="99"/>
      <c r="F27" s="99">
        <v>0</v>
      </c>
      <c r="G27" s="99"/>
      <c r="H27" s="99">
        <v>0</v>
      </c>
      <c r="K27" s="99">
        <v>-100659590.88</v>
      </c>
      <c r="L27" s="98"/>
      <c r="M27" s="99">
        <v>0</v>
      </c>
      <c r="N27" s="99"/>
    </row>
    <row r="28" spans="1:14" x14ac:dyDescent="0.25">
      <c r="A28" s="103" t="s">
        <v>138</v>
      </c>
      <c r="B28" s="98"/>
      <c r="C28" s="98"/>
      <c r="D28" s="99">
        <v>-84836.510000000009</v>
      </c>
      <c r="E28" s="99"/>
      <c r="F28" s="99">
        <v>-219185625.18623701</v>
      </c>
      <c r="G28" s="99"/>
      <c r="H28" s="99">
        <v>0</v>
      </c>
      <c r="K28" s="99">
        <v>0</v>
      </c>
      <c r="L28" s="98"/>
      <c r="M28" s="99">
        <v>-1372814.709</v>
      </c>
      <c r="N28" s="99"/>
    </row>
    <row r="29" spans="1:14" x14ac:dyDescent="0.25">
      <c r="A29" s="103" t="s">
        <v>139</v>
      </c>
      <c r="B29" s="98"/>
      <c r="C29" s="98"/>
      <c r="D29" s="99">
        <v>0</v>
      </c>
      <c r="E29" s="99"/>
      <c r="F29" s="99">
        <v>0</v>
      </c>
      <c r="G29" s="99"/>
      <c r="H29" s="99"/>
      <c r="K29" s="99"/>
      <c r="L29" s="98"/>
      <c r="M29" s="99"/>
      <c r="N29" s="99"/>
    </row>
    <row r="30" spans="1:14" x14ac:dyDescent="0.25">
      <c r="A30" s="103" t="s">
        <v>140</v>
      </c>
      <c r="B30" s="98"/>
      <c r="C30" s="98"/>
      <c r="D30" s="99">
        <v>-1773673910.1200008</v>
      </c>
      <c r="E30" s="99"/>
      <c r="F30" s="99">
        <v>-2143808630.3480299</v>
      </c>
      <c r="G30" s="99"/>
      <c r="H30" s="99">
        <v>-1464928969.1799986</v>
      </c>
      <c r="K30" s="99">
        <v>-1437402479.0799999</v>
      </c>
      <c r="L30" s="98"/>
      <c r="M30" s="99">
        <v>-1562878898.0109994</v>
      </c>
      <c r="N30" s="99"/>
    </row>
    <row r="31" spans="1:14" x14ac:dyDescent="0.25">
      <c r="A31" s="103" t="s">
        <v>141</v>
      </c>
      <c r="B31" s="98"/>
      <c r="C31" s="98"/>
      <c r="D31" s="99">
        <v>34912782870.60688</v>
      </c>
      <c r="E31" s="99"/>
      <c r="F31" s="99">
        <v>32610834481.905704</v>
      </c>
      <c r="G31" s="99"/>
      <c r="H31" s="99">
        <v>25938624760.129581</v>
      </c>
      <c r="K31" s="99">
        <v>25501868073.274525</v>
      </c>
      <c r="L31" s="98"/>
      <c r="M31" s="99">
        <v>23788193444.639423</v>
      </c>
      <c r="N31" s="99"/>
    </row>
    <row r="32" spans="1:14" x14ac:dyDescent="0.25">
      <c r="A32" s="103" t="s">
        <v>142</v>
      </c>
      <c r="B32" s="98"/>
      <c r="C32" s="98"/>
      <c r="D32" s="99">
        <v>0</v>
      </c>
      <c r="E32" s="99"/>
      <c r="F32" s="99">
        <v>0</v>
      </c>
      <c r="G32" s="99"/>
      <c r="H32" s="99">
        <v>0</v>
      </c>
      <c r="K32" s="99"/>
      <c r="L32" s="98"/>
      <c r="M32" s="99"/>
      <c r="N32" s="99"/>
    </row>
    <row r="33" spans="1:14" x14ac:dyDescent="0.25">
      <c r="A33" s="103" t="s">
        <v>143</v>
      </c>
      <c r="B33" s="98"/>
      <c r="C33" s="98"/>
      <c r="D33" s="99">
        <v>0</v>
      </c>
      <c r="E33" s="99"/>
      <c r="F33" s="99">
        <v>0</v>
      </c>
      <c r="G33" s="99"/>
      <c r="H33" s="99">
        <v>-271625015.36000001</v>
      </c>
      <c r="K33" s="99">
        <v>0</v>
      </c>
      <c r="L33" s="98"/>
      <c r="M33" s="99">
        <v>0</v>
      </c>
      <c r="N33" s="99"/>
    </row>
    <row r="34" spans="1:14" x14ac:dyDescent="0.25">
      <c r="A34" s="103" t="s">
        <v>144</v>
      </c>
      <c r="B34" s="98"/>
      <c r="C34" s="98"/>
      <c r="D34" s="99">
        <v>408018688.11214674</v>
      </c>
      <c r="E34" s="99"/>
      <c r="F34" s="99">
        <v>0</v>
      </c>
      <c r="G34" s="99"/>
      <c r="H34" s="99">
        <v>0</v>
      </c>
      <c r="K34" s="99">
        <v>105774416.76664162</v>
      </c>
      <c r="L34" s="98"/>
      <c r="M34" s="99">
        <v>0</v>
      </c>
      <c r="N34" s="99"/>
    </row>
    <row r="35" spans="1:14" x14ac:dyDescent="0.25">
      <c r="A35" s="103" t="s">
        <v>145</v>
      </c>
      <c r="B35" s="98"/>
      <c r="C35" s="98"/>
      <c r="D35" s="99">
        <v>-1465454217.76</v>
      </c>
      <c r="E35" s="99"/>
      <c r="F35" s="99">
        <v>0</v>
      </c>
      <c r="G35" s="99"/>
      <c r="H35" s="99">
        <v>0</v>
      </c>
      <c r="K35" s="99">
        <v>0</v>
      </c>
      <c r="L35" s="98"/>
      <c r="M35" s="99">
        <v>0</v>
      </c>
      <c r="N35" s="99"/>
    </row>
    <row r="36" spans="1:14" x14ac:dyDescent="0.25">
      <c r="A36" s="103" t="s">
        <v>146</v>
      </c>
      <c r="B36" s="106"/>
      <c r="C36" s="106"/>
      <c r="D36" s="99">
        <v>744555662.48275709</v>
      </c>
      <c r="E36" s="99"/>
      <c r="F36" s="99">
        <v>524474494.2933256</v>
      </c>
      <c r="G36" s="99"/>
      <c r="H36" s="99">
        <v>329128971.92344677</v>
      </c>
      <c r="K36" s="99">
        <v>589115317.61630094</v>
      </c>
      <c r="L36" s="106"/>
      <c r="M36" s="99">
        <v>336197752.95754147</v>
      </c>
      <c r="N36" s="99"/>
    </row>
    <row r="37" spans="1:14" x14ac:dyDescent="0.25">
      <c r="A37" s="103" t="s">
        <v>147</v>
      </c>
      <c r="B37" s="106"/>
      <c r="C37" s="106"/>
      <c r="D37" s="99">
        <v>-137419666.18000001</v>
      </c>
      <c r="E37" s="99"/>
      <c r="F37" s="99">
        <v>0</v>
      </c>
      <c r="G37" s="99"/>
      <c r="H37" s="99">
        <v>0</v>
      </c>
      <c r="K37" s="99">
        <v>0</v>
      </c>
      <c r="L37" s="106"/>
      <c r="M37" s="99">
        <v>0</v>
      </c>
      <c r="N37" s="99"/>
    </row>
    <row r="38" spans="1:14" x14ac:dyDescent="0.25">
      <c r="A38" s="103"/>
      <c r="B38" s="106"/>
      <c r="C38" s="106"/>
      <c r="D38" s="99"/>
      <c r="E38" s="99"/>
      <c r="F38" s="99"/>
      <c r="G38" s="99"/>
      <c r="H38" s="99"/>
      <c r="K38" s="99"/>
      <c r="L38" s="106"/>
      <c r="M38" s="99"/>
      <c r="N38" s="99"/>
    </row>
    <row r="39" spans="1:14" x14ac:dyDescent="0.25">
      <c r="A39" s="106" t="s">
        <v>148</v>
      </c>
      <c r="B39" s="107"/>
      <c r="C39" s="107"/>
      <c r="D39" s="102"/>
      <c r="E39" s="102"/>
      <c r="F39" s="102"/>
      <c r="G39" s="102"/>
      <c r="H39" s="102"/>
      <c r="K39" s="102"/>
      <c r="L39" s="107"/>
      <c r="M39" s="102"/>
      <c r="N39" s="102"/>
    </row>
    <row r="40" spans="1:14" x14ac:dyDescent="0.25">
      <c r="A40" s="105" t="s">
        <v>149</v>
      </c>
      <c r="B40" s="98"/>
      <c r="C40" s="98"/>
      <c r="D40" s="108">
        <v>-9812749607.2519855</v>
      </c>
      <c r="E40" s="108"/>
      <c r="F40" s="108">
        <v>-6820430137.1480026</v>
      </c>
      <c r="G40" s="108"/>
      <c r="H40" s="108">
        <v>-5798031335.2108831</v>
      </c>
      <c r="K40" s="108">
        <v>-10284147444.319401</v>
      </c>
      <c r="L40" s="98"/>
      <c r="M40" s="108">
        <v>-9217750439.4442425</v>
      </c>
      <c r="N40" s="108"/>
    </row>
    <row r="41" spans="1:14" x14ac:dyDescent="0.25">
      <c r="A41" s="105" t="s">
        <v>150</v>
      </c>
      <c r="B41" s="98"/>
      <c r="C41" s="98"/>
      <c r="D41" s="108">
        <v>-1178242719.5799999</v>
      </c>
      <c r="E41" s="108"/>
      <c r="F41" s="108">
        <v>0</v>
      </c>
      <c r="G41" s="108"/>
      <c r="H41" s="108">
        <v>0</v>
      </c>
      <c r="K41" s="108">
        <v>0</v>
      </c>
      <c r="L41" s="98"/>
      <c r="M41" s="108">
        <v>0</v>
      </c>
      <c r="N41" s="108"/>
    </row>
    <row r="42" spans="1:14" x14ac:dyDescent="0.25">
      <c r="A42" s="105" t="s">
        <v>151</v>
      </c>
      <c r="B42" s="98"/>
      <c r="C42" s="98"/>
      <c r="D42" s="109">
        <v>-220905586.91000021</v>
      </c>
      <c r="E42" s="109"/>
      <c r="F42" s="109">
        <v>109574068.65999961</v>
      </c>
      <c r="G42" s="109"/>
      <c r="H42" s="108">
        <v>-565291557.40999913</v>
      </c>
      <c r="K42" s="109">
        <v>-427159758.34000015</v>
      </c>
      <c r="L42" s="98"/>
      <c r="M42" s="108">
        <v>-821188910.69000101</v>
      </c>
      <c r="N42" s="109"/>
    </row>
    <row r="43" spans="1:14" x14ac:dyDescent="0.25">
      <c r="A43" s="105" t="s">
        <v>152</v>
      </c>
      <c r="B43" s="98"/>
      <c r="C43" s="98"/>
      <c r="D43" s="99">
        <v>476268797.18299961</v>
      </c>
      <c r="E43" s="99"/>
      <c r="F43" s="99">
        <v>-406613648.8888002</v>
      </c>
      <c r="G43" s="99"/>
      <c r="H43" s="108">
        <v>-2952684104.9831104</v>
      </c>
      <c r="K43" s="99">
        <v>219692475.89117181</v>
      </c>
      <c r="L43" s="98"/>
      <c r="M43" s="108">
        <v>-261662222.13880008</v>
      </c>
      <c r="N43" s="99"/>
    </row>
    <row r="44" spans="1:14" x14ac:dyDescent="0.25">
      <c r="A44" s="105" t="s">
        <v>153</v>
      </c>
      <c r="B44" s="98"/>
      <c r="C44" s="98"/>
      <c r="D44" s="99">
        <v>6928478.5400002878</v>
      </c>
      <c r="E44" s="99"/>
      <c r="F44" s="99">
        <v>-48974076.398609996</v>
      </c>
      <c r="G44" s="99"/>
      <c r="H44" s="108">
        <v>4329760.4859964997</v>
      </c>
      <c r="K44" s="99">
        <v>-38477391.920000017</v>
      </c>
      <c r="L44" s="98"/>
      <c r="M44" s="108">
        <v>-40321892.428609997</v>
      </c>
      <c r="N44" s="99"/>
    </row>
    <row r="45" spans="1:14" x14ac:dyDescent="0.25">
      <c r="A45" s="105" t="s">
        <v>154</v>
      </c>
      <c r="B45" s="98"/>
      <c r="C45" s="98"/>
      <c r="D45" s="99">
        <v>-674499900.69332218</v>
      </c>
      <c r="E45" s="99"/>
      <c r="F45" s="99">
        <v>252677849.78597212</v>
      </c>
      <c r="G45" s="99"/>
      <c r="H45" s="108">
        <v>-51856711.021517515</v>
      </c>
      <c r="K45" s="99">
        <v>-721017828.73164201</v>
      </c>
      <c r="L45" s="98"/>
      <c r="M45" s="108">
        <v>-564940826.82521224</v>
      </c>
      <c r="N45" s="99"/>
    </row>
    <row r="46" spans="1:14" x14ac:dyDescent="0.25">
      <c r="A46" s="105" t="s">
        <v>155</v>
      </c>
      <c r="B46" s="98"/>
      <c r="C46" s="98"/>
      <c r="D46" s="109">
        <v>7098545.1800012589</v>
      </c>
      <c r="E46" s="109"/>
      <c r="F46" s="109">
        <v>205663700.59999657</v>
      </c>
      <c r="G46" s="109"/>
      <c r="H46" s="108">
        <v>-29253550.48000145</v>
      </c>
      <c r="K46" s="109">
        <v>-37546179.309998989</v>
      </c>
      <c r="L46" s="98"/>
      <c r="M46" s="108">
        <v>121635523.19000053</v>
      </c>
      <c r="N46" s="109"/>
    </row>
    <row r="47" spans="1:14" x14ac:dyDescent="0.25">
      <c r="A47" s="105" t="s">
        <v>156</v>
      </c>
      <c r="B47" s="98"/>
      <c r="C47" s="98"/>
      <c r="D47" s="108">
        <v>-213231107.14035782</v>
      </c>
      <c r="E47" s="108"/>
      <c r="F47" s="108">
        <v>-994822217.28139901</v>
      </c>
      <c r="G47" s="108"/>
      <c r="H47" s="108">
        <v>-288191545.91782498</v>
      </c>
      <c r="K47" s="108">
        <v>-98590476.834062159</v>
      </c>
      <c r="L47" s="98"/>
      <c r="M47" s="108">
        <v>-712497563.46140146</v>
      </c>
      <c r="N47" s="108"/>
    </row>
    <row r="48" spans="1:14" x14ac:dyDescent="0.25">
      <c r="A48" s="105" t="s">
        <v>157</v>
      </c>
      <c r="B48" s="98"/>
      <c r="C48" s="98"/>
      <c r="D48" s="108">
        <v>-258463171.04930109</v>
      </c>
      <c r="E48" s="108"/>
      <c r="F48" s="108">
        <v>31282624.029997349</v>
      </c>
      <c r="G48" s="108"/>
      <c r="H48" s="108">
        <v>-187298182.03000355</v>
      </c>
      <c r="K48" s="108">
        <v>19324358.32000351</v>
      </c>
      <c r="L48" s="98"/>
      <c r="M48" s="108">
        <v>-29791390.330005646</v>
      </c>
      <c r="N48" s="108"/>
    </row>
    <row r="49" spans="1:14" x14ac:dyDescent="0.25">
      <c r="A49" s="105" t="s">
        <v>158</v>
      </c>
      <c r="B49" s="98"/>
      <c r="C49" s="98"/>
      <c r="D49" s="108">
        <v>167724506.74000162</v>
      </c>
      <c r="E49" s="108"/>
      <c r="F49" s="108">
        <v>273719916.36655736</v>
      </c>
      <c r="G49" s="108"/>
      <c r="H49" s="108">
        <v>294905249.24801618</v>
      </c>
      <c r="K49" s="108">
        <v>-1377382471.9499958</v>
      </c>
      <c r="L49" s="98"/>
      <c r="M49" s="108">
        <v>-1014153441.7334383</v>
      </c>
      <c r="N49" s="108"/>
    </row>
    <row r="50" spans="1:14" x14ac:dyDescent="0.25">
      <c r="A50" s="105" t="s">
        <v>159</v>
      </c>
      <c r="B50" s="98"/>
      <c r="C50" s="98"/>
      <c r="D50" s="108">
        <v>-9014425.749999851</v>
      </c>
      <c r="E50" s="108"/>
      <c r="F50" s="108">
        <v>35358040.349999979</v>
      </c>
      <c r="G50" s="108"/>
      <c r="H50" s="108">
        <v>15774110.909999967</v>
      </c>
      <c r="K50" s="108">
        <v>114276049.64000022</v>
      </c>
      <c r="L50" s="98"/>
      <c r="M50" s="108">
        <v>17057905.220000237</v>
      </c>
      <c r="N50" s="108"/>
    </row>
    <row r="51" spans="1:14" x14ac:dyDescent="0.25">
      <c r="A51" s="105" t="s">
        <v>160</v>
      </c>
      <c r="B51" s="98"/>
      <c r="C51" s="98"/>
      <c r="D51" s="108">
        <v>1538215076.4299998</v>
      </c>
      <c r="E51" s="108"/>
      <c r="F51" s="108">
        <v>0</v>
      </c>
      <c r="G51" s="108"/>
      <c r="H51" s="108">
        <v>0</v>
      </c>
      <c r="K51" s="108">
        <v>1378700059.3499999</v>
      </c>
      <c r="L51" s="98"/>
      <c r="M51" s="108">
        <v>0</v>
      </c>
      <c r="N51" s="108"/>
    </row>
    <row r="52" spans="1:14" x14ac:dyDescent="0.25">
      <c r="A52" s="105" t="s">
        <v>161</v>
      </c>
      <c r="B52" s="98"/>
      <c r="C52" s="98"/>
      <c r="D52" s="108">
        <v>-555036390.75233626</v>
      </c>
      <c r="E52" s="108"/>
      <c r="F52" s="108">
        <v>697316492.21247196</v>
      </c>
      <c r="G52" s="108"/>
      <c r="H52" s="108">
        <v>221161828.05705786</v>
      </c>
      <c r="K52" s="108">
        <v>116041770.40098904</v>
      </c>
      <c r="L52" s="98"/>
      <c r="M52" s="108">
        <v>2426690566.5385985</v>
      </c>
      <c r="N52" s="108"/>
    </row>
    <row r="53" spans="1:14" x14ac:dyDescent="0.25">
      <c r="A53" s="105" t="s">
        <v>162</v>
      </c>
      <c r="B53" s="106"/>
      <c r="C53" s="106"/>
      <c r="D53" s="108">
        <v>158216472.87</v>
      </c>
      <c r="E53" s="108"/>
      <c r="F53" s="108">
        <v>9747200.2799999863</v>
      </c>
      <c r="G53" s="108"/>
      <c r="H53" s="108">
        <v>11910575.539999992</v>
      </c>
      <c r="K53" s="108">
        <v>55717655.390000001</v>
      </c>
      <c r="L53" s="106"/>
      <c r="M53" s="108">
        <v>12256223.63000006</v>
      </c>
      <c r="N53" s="108"/>
    </row>
    <row r="54" spans="1:14" x14ac:dyDescent="0.25">
      <c r="A54" s="105" t="s">
        <v>163</v>
      </c>
      <c r="B54" s="106"/>
      <c r="C54" s="106"/>
      <c r="D54" s="108">
        <v>-4243380.2369999997</v>
      </c>
      <c r="E54" s="108"/>
      <c r="F54" s="108">
        <v>4243380.2369999997</v>
      </c>
      <c r="G54" s="108"/>
      <c r="H54" s="108">
        <v>0</v>
      </c>
      <c r="K54" s="108">
        <v>-4243380.2369999997</v>
      </c>
      <c r="L54" s="106"/>
      <c r="M54" s="108">
        <v>4243380.24</v>
      </c>
      <c r="N54" s="108"/>
    </row>
    <row r="55" spans="1:14" x14ac:dyDescent="0.25">
      <c r="A55" s="105"/>
      <c r="B55" s="106"/>
      <c r="C55" s="106"/>
      <c r="D55" s="108"/>
      <c r="E55" s="108"/>
      <c r="F55" s="108"/>
      <c r="G55" s="108"/>
      <c r="H55" s="108"/>
      <c r="K55" s="108"/>
      <c r="L55" s="106"/>
      <c r="M55" s="108"/>
      <c r="N55" s="108"/>
    </row>
    <row r="56" spans="1:14" x14ac:dyDescent="0.25">
      <c r="A56" s="98"/>
      <c r="B56" s="98"/>
      <c r="C56" s="98"/>
      <c r="D56" s="99"/>
      <c r="E56" s="99"/>
      <c r="F56" s="99"/>
      <c r="G56" s="99"/>
      <c r="H56" s="99"/>
      <c r="K56" s="99"/>
      <c r="L56" s="98"/>
      <c r="M56" s="99"/>
      <c r="N56" s="99"/>
    </row>
    <row r="57" spans="1:14" x14ac:dyDescent="0.25">
      <c r="A57" s="107" t="s">
        <v>164</v>
      </c>
      <c r="B57" s="107"/>
      <c r="C57" s="107"/>
      <c r="D57" s="110">
        <v>31826638795.436939</v>
      </c>
      <c r="E57" s="111"/>
      <c r="F57" s="110">
        <v>36941887637.287041</v>
      </c>
      <c r="G57" s="111"/>
      <c r="H57" s="110">
        <v>31904714194.063168</v>
      </c>
      <c r="K57" s="110">
        <v>22429929633.125088</v>
      </c>
      <c r="L57" s="107"/>
      <c r="M57" s="110">
        <v>24505981658.344822</v>
      </c>
      <c r="N57" s="111"/>
    </row>
    <row r="58" spans="1:14" x14ac:dyDescent="0.25">
      <c r="A58" s="98" t="s">
        <v>165</v>
      </c>
      <c r="B58" s="98"/>
      <c r="C58" s="98"/>
      <c r="D58" s="108">
        <v>254238625.35990122</v>
      </c>
      <c r="E58" s="108"/>
      <c r="F58" s="108">
        <v>-1854059955.2485516</v>
      </c>
      <c r="G58" s="108"/>
      <c r="H58" s="108">
        <v>-1905172273.0827038</v>
      </c>
      <c r="K58" s="108">
        <v>678938579.59990549</v>
      </c>
      <c r="L58" s="98"/>
      <c r="M58" s="108">
        <v>-702678815.70884156</v>
      </c>
      <c r="N58" s="108"/>
    </row>
    <row r="59" spans="1:14" x14ac:dyDescent="0.25">
      <c r="A59" s="98"/>
      <c r="B59" s="98"/>
      <c r="C59" s="98"/>
      <c r="D59" s="99"/>
      <c r="E59" s="99"/>
      <c r="F59" s="99"/>
      <c r="G59" s="99"/>
      <c r="H59" s="99"/>
      <c r="K59" s="99"/>
      <c r="L59" s="98"/>
      <c r="M59" s="99"/>
      <c r="N59" s="99"/>
    </row>
    <row r="60" spans="1:14" x14ac:dyDescent="0.25">
      <c r="A60" s="107" t="s">
        <v>166</v>
      </c>
      <c r="B60" s="107"/>
      <c r="C60" s="98"/>
      <c r="D60" s="110">
        <v>32080877420.796841</v>
      </c>
      <c r="E60" s="111"/>
      <c r="F60" s="110">
        <v>35087827682.03849</v>
      </c>
      <c r="G60" s="111"/>
      <c r="H60" s="110">
        <v>29999541920.980465</v>
      </c>
      <c r="K60" s="110">
        <v>23108868212.724995</v>
      </c>
      <c r="L60" s="107"/>
      <c r="M60" s="110">
        <v>23803302842.635979</v>
      </c>
      <c r="N60" s="111"/>
    </row>
    <row r="61" spans="1:14" x14ac:dyDescent="0.25">
      <c r="A61" s="107"/>
      <c r="B61" s="107"/>
      <c r="C61" s="107"/>
      <c r="D61" s="112"/>
      <c r="E61" s="112"/>
      <c r="F61" s="112"/>
      <c r="G61" s="112"/>
      <c r="H61" s="112"/>
      <c r="K61" s="112"/>
      <c r="L61" s="107"/>
      <c r="M61" s="112"/>
      <c r="N61" s="112"/>
    </row>
    <row r="62" spans="1:14" x14ac:dyDescent="0.25">
      <c r="A62" s="107"/>
      <c r="B62" s="107"/>
      <c r="C62" s="107"/>
      <c r="D62" s="112"/>
      <c r="E62" s="112"/>
      <c r="F62" s="112"/>
      <c r="G62" s="112"/>
      <c r="H62" s="112"/>
      <c r="K62" s="112"/>
      <c r="L62" s="107"/>
      <c r="M62" s="112"/>
      <c r="N62" s="112"/>
    </row>
    <row r="63" spans="1:14" x14ac:dyDescent="0.25">
      <c r="A63" s="95" t="s">
        <v>167</v>
      </c>
      <c r="B63" s="95"/>
      <c r="C63" s="95"/>
      <c r="D63" s="113"/>
      <c r="E63" s="113"/>
      <c r="F63" s="113"/>
      <c r="G63" s="113"/>
      <c r="H63" s="113"/>
      <c r="K63" s="113"/>
      <c r="L63" s="95"/>
      <c r="M63" s="113"/>
      <c r="N63" s="113"/>
    </row>
    <row r="64" spans="1:14" x14ac:dyDescent="0.25">
      <c r="A64" s="181" t="s">
        <v>168</v>
      </c>
      <c r="B64" s="181"/>
      <c r="C64" s="181"/>
      <c r="D64" s="104">
        <v>-24482150164.521053</v>
      </c>
      <c r="E64" s="104"/>
      <c r="F64" s="104">
        <v>-39299013803.559189</v>
      </c>
      <c r="G64" s="104"/>
      <c r="H64" s="104">
        <v>-61199198928.889519</v>
      </c>
      <c r="K64" s="104">
        <v>-14921480050.925949</v>
      </c>
      <c r="L64" s="98"/>
      <c r="M64" s="104">
        <v>-34714223489.023582</v>
      </c>
      <c r="N64" s="104"/>
    </row>
    <row r="65" spans="1:14" x14ac:dyDescent="0.25">
      <c r="A65" s="106" t="s">
        <v>169</v>
      </c>
      <c r="B65" s="106"/>
      <c r="C65" s="106"/>
      <c r="D65" s="108">
        <v>0</v>
      </c>
      <c r="E65" s="108"/>
      <c r="F65" s="108">
        <v>219185625.18623701</v>
      </c>
      <c r="G65" s="108"/>
      <c r="H65" s="108">
        <v>0</v>
      </c>
      <c r="K65" s="108">
        <v>0</v>
      </c>
      <c r="L65" s="106"/>
      <c r="M65" s="108">
        <v>1372814.709</v>
      </c>
      <c r="N65" s="108"/>
    </row>
    <row r="66" spans="1:14" x14ac:dyDescent="0.25">
      <c r="A66" s="181" t="s">
        <v>170</v>
      </c>
      <c r="B66" s="181"/>
      <c r="C66" s="181"/>
      <c r="D66" s="104">
        <v>1447907430.4699998</v>
      </c>
      <c r="E66" s="104"/>
      <c r="F66" s="104">
        <v>-15867824373.92</v>
      </c>
      <c r="G66" s="104"/>
      <c r="H66" s="104">
        <v>-2621943910.2399988</v>
      </c>
      <c r="K66" s="104">
        <v>4994661610.3799973</v>
      </c>
      <c r="L66" s="98"/>
      <c r="M66" s="104">
        <v>-11189249875.67</v>
      </c>
      <c r="N66" s="104"/>
    </row>
    <row r="67" spans="1:14" x14ac:dyDescent="0.25">
      <c r="A67" s="114" t="s">
        <v>171</v>
      </c>
      <c r="B67" s="114"/>
      <c r="C67" s="114"/>
      <c r="D67" s="108">
        <v>0</v>
      </c>
      <c r="E67" s="108"/>
      <c r="F67" s="108">
        <v>0</v>
      </c>
      <c r="G67" s="108"/>
      <c r="H67" s="108">
        <v>9540309519.9325886</v>
      </c>
      <c r="K67" s="108">
        <v>0</v>
      </c>
      <c r="L67" s="114"/>
      <c r="M67" s="108">
        <v>0</v>
      </c>
      <c r="N67" s="108"/>
    </row>
    <row r="68" spans="1:14" x14ac:dyDescent="0.25">
      <c r="A68" s="114" t="s">
        <v>172</v>
      </c>
      <c r="B68" s="114"/>
      <c r="C68" s="114"/>
      <c r="D68" s="108">
        <v>3597257259.2764659</v>
      </c>
      <c r="E68" s="108"/>
      <c r="F68" s="108">
        <v>0</v>
      </c>
      <c r="G68" s="108"/>
      <c r="H68" s="108">
        <v>0</v>
      </c>
      <c r="K68" s="108">
        <v>0</v>
      </c>
      <c r="L68" s="114"/>
      <c r="M68" s="108">
        <v>0</v>
      </c>
      <c r="N68" s="108"/>
    </row>
    <row r="69" spans="1:14" x14ac:dyDescent="0.25">
      <c r="A69" s="114" t="s">
        <v>173</v>
      </c>
      <c r="B69" s="114"/>
      <c r="C69" s="114"/>
      <c r="D69" s="108">
        <v>-34379277.609999992</v>
      </c>
      <c r="E69" s="108"/>
      <c r="F69" s="108">
        <v>-762254660.82137489</v>
      </c>
      <c r="G69" s="108"/>
      <c r="H69" s="108">
        <v>-941412429.31139052</v>
      </c>
      <c r="K69" s="108">
        <v>-34379277.613926619</v>
      </c>
      <c r="L69" s="114"/>
      <c r="M69" s="108">
        <v>-12673692.171186328</v>
      </c>
      <c r="N69" s="108"/>
    </row>
    <row r="70" spans="1:14" ht="30" x14ac:dyDescent="0.25">
      <c r="A70" s="98" t="s">
        <v>174</v>
      </c>
      <c r="B70" s="114"/>
      <c r="C70" s="114"/>
      <c r="D70" s="108">
        <v>46359094.649999999</v>
      </c>
      <c r="E70" s="108"/>
      <c r="F70" s="108">
        <v>0</v>
      </c>
      <c r="G70" s="108"/>
      <c r="H70" s="108">
        <v>0</v>
      </c>
      <c r="K70" s="108">
        <v>0</v>
      </c>
      <c r="L70" s="114"/>
      <c r="M70" s="108">
        <v>0</v>
      </c>
      <c r="N70" s="108"/>
    </row>
    <row r="71" spans="1:14" x14ac:dyDescent="0.25">
      <c r="A71" s="114" t="s">
        <v>175</v>
      </c>
      <c r="B71" s="114"/>
      <c r="C71" s="114"/>
      <c r="D71" s="108">
        <v>26104978.280000001</v>
      </c>
      <c r="E71" s="108"/>
      <c r="F71" s="108">
        <v>54307281.99999965</v>
      </c>
      <c r="G71" s="108"/>
      <c r="H71" s="108">
        <v>495509327.0000003</v>
      </c>
      <c r="K71" s="108">
        <v>25915714.970000014</v>
      </c>
      <c r="L71" s="114"/>
      <c r="M71" s="108">
        <v>50416985.999999568</v>
      </c>
      <c r="N71" s="108"/>
    </row>
    <row r="72" spans="1:14" x14ac:dyDescent="0.25">
      <c r="A72" s="114" t="s">
        <v>173</v>
      </c>
      <c r="B72" s="114"/>
      <c r="C72" s="114"/>
      <c r="D72" s="108"/>
      <c r="E72" s="108"/>
      <c r="F72" s="108">
        <v>0</v>
      </c>
      <c r="G72" s="108"/>
      <c r="H72" s="108">
        <v>0</v>
      </c>
      <c r="K72" s="108"/>
      <c r="L72" s="114"/>
      <c r="M72" s="108"/>
      <c r="N72" s="108"/>
    </row>
    <row r="73" spans="1:14" x14ac:dyDescent="0.25">
      <c r="A73" s="98" t="s">
        <v>176</v>
      </c>
      <c r="B73" s="98"/>
      <c r="C73" s="98"/>
      <c r="D73" s="99">
        <v>1986742595.4480312</v>
      </c>
      <c r="E73" s="99"/>
      <c r="F73" s="99">
        <v>1932303965.9899995</v>
      </c>
      <c r="G73" s="99"/>
      <c r="H73" s="99">
        <v>1317605022.6383653</v>
      </c>
      <c r="K73" s="99">
        <v>1805609758.0780303</v>
      </c>
      <c r="L73" s="98"/>
      <c r="M73" s="99">
        <v>1245606813.1509993</v>
      </c>
      <c r="N73" s="99"/>
    </row>
    <row r="74" spans="1:14" x14ac:dyDescent="0.25">
      <c r="A74" s="98"/>
      <c r="B74" s="98"/>
      <c r="C74" s="98"/>
      <c r="D74" s="99"/>
      <c r="E74" s="99"/>
      <c r="F74" s="99"/>
      <c r="G74" s="99"/>
      <c r="H74" s="99"/>
      <c r="K74" s="99"/>
      <c r="L74" s="98"/>
      <c r="M74" s="99"/>
      <c r="N74" s="99"/>
    </row>
    <row r="75" spans="1:14" x14ac:dyDescent="0.25">
      <c r="A75" s="107" t="s">
        <v>177</v>
      </c>
      <c r="B75" s="107"/>
      <c r="C75" s="98"/>
      <c r="D75" s="110">
        <v>-17412158084.006554</v>
      </c>
      <c r="E75" s="111"/>
      <c r="F75" s="110">
        <v>-53724295965.124329</v>
      </c>
      <c r="G75" s="111"/>
      <c r="H75" s="110">
        <v>-53408131398.869957</v>
      </c>
      <c r="K75" s="110">
        <v>-8128472245.1118479</v>
      </c>
      <c r="L75" s="107"/>
      <c r="M75" s="110">
        <v>-44618750443.004768</v>
      </c>
      <c r="N75" s="111"/>
    </row>
    <row r="76" spans="1:14" x14ac:dyDescent="0.25">
      <c r="A76" s="107"/>
      <c r="B76" s="107"/>
      <c r="C76" s="115"/>
      <c r="D76" s="111"/>
      <c r="E76" s="111"/>
      <c r="F76" s="111"/>
      <c r="G76" s="111"/>
      <c r="H76" s="111"/>
      <c r="K76" s="111"/>
      <c r="L76" s="107"/>
      <c r="M76" s="111"/>
      <c r="N76" s="111"/>
    </row>
    <row r="77" spans="1:14" x14ac:dyDescent="0.25">
      <c r="A77" s="107"/>
      <c r="B77" s="107"/>
      <c r="C77" s="115"/>
      <c r="D77" s="111"/>
      <c r="E77" s="111"/>
      <c r="F77" s="111"/>
      <c r="G77" s="111"/>
      <c r="H77" s="111"/>
      <c r="K77" s="111"/>
      <c r="L77" s="107"/>
      <c r="M77" s="111"/>
      <c r="N77" s="111"/>
    </row>
    <row r="78" spans="1:14" x14ac:dyDescent="0.25">
      <c r="A78" s="107"/>
      <c r="B78" s="107"/>
      <c r="C78" s="115"/>
      <c r="D78" s="111"/>
      <c r="E78" s="111"/>
      <c r="F78" s="111"/>
      <c r="G78" s="111"/>
      <c r="H78" s="111"/>
      <c r="K78" s="111"/>
      <c r="L78" s="107"/>
      <c r="M78" s="111"/>
      <c r="N78" s="111"/>
    </row>
    <row r="79" spans="1:14" x14ac:dyDescent="0.25">
      <c r="A79" s="107"/>
      <c r="B79" s="107"/>
      <c r="C79" s="115"/>
      <c r="D79" s="111"/>
      <c r="E79" s="111"/>
      <c r="F79" s="111"/>
      <c r="G79" s="111"/>
      <c r="H79" s="111"/>
      <c r="K79" s="111"/>
      <c r="L79" s="107"/>
      <c r="M79" s="111"/>
      <c r="N79" s="111"/>
    </row>
    <row r="80" spans="1:14" x14ac:dyDescent="0.25">
      <c r="A80" s="107"/>
      <c r="B80" s="107"/>
      <c r="C80" s="107"/>
      <c r="D80" s="112"/>
      <c r="E80" s="112"/>
      <c r="F80" s="112"/>
      <c r="G80" s="112"/>
      <c r="H80" s="112"/>
      <c r="K80" s="112"/>
      <c r="L80" s="107"/>
      <c r="M80" s="112"/>
      <c r="N80" s="112"/>
    </row>
    <row r="81" spans="1:14" x14ac:dyDescent="0.25">
      <c r="A81" s="95" t="s">
        <v>178</v>
      </c>
      <c r="B81" s="95"/>
      <c r="C81" s="95"/>
      <c r="D81" s="113"/>
      <c r="E81" s="113"/>
      <c r="F81" s="113"/>
      <c r="G81" s="113"/>
      <c r="H81" s="113"/>
      <c r="K81" s="113"/>
      <c r="L81" s="95"/>
      <c r="M81" s="113"/>
      <c r="N81" s="113"/>
    </row>
    <row r="82" spans="1:14" x14ac:dyDescent="0.25">
      <c r="A82" s="181" t="s">
        <v>179</v>
      </c>
      <c r="B82" s="181"/>
      <c r="C82" s="181"/>
      <c r="D82" s="104">
        <v>0</v>
      </c>
      <c r="E82" s="104"/>
      <c r="F82" s="104">
        <v>0</v>
      </c>
      <c r="G82" s="104"/>
      <c r="H82" s="104">
        <v>559652711.11454642</v>
      </c>
      <c r="K82" s="104">
        <v>0</v>
      </c>
      <c r="L82" s="98"/>
      <c r="M82" s="104">
        <v>1435863.5044984818</v>
      </c>
      <c r="N82" s="104"/>
    </row>
    <row r="83" spans="1:14" x14ac:dyDescent="0.25">
      <c r="A83" s="116" t="s">
        <v>180</v>
      </c>
      <c r="B83" s="116"/>
      <c r="C83" s="116"/>
      <c r="D83" s="117">
        <v>0</v>
      </c>
      <c r="E83" s="117"/>
      <c r="F83" s="117">
        <v>0</v>
      </c>
      <c r="G83" s="117"/>
      <c r="H83" s="117">
        <v>0</v>
      </c>
      <c r="K83" s="117">
        <v>0</v>
      </c>
      <c r="L83" s="98"/>
      <c r="M83" s="117">
        <v>2810589</v>
      </c>
      <c r="N83" s="117"/>
    </row>
    <row r="84" spans="1:14" x14ac:dyDescent="0.25">
      <c r="A84" s="181" t="s">
        <v>181</v>
      </c>
      <c r="B84" s="181"/>
      <c r="C84" s="181"/>
      <c r="D84" s="104">
        <v>-1515708978.6648371</v>
      </c>
      <c r="E84" s="104"/>
      <c r="F84" s="104">
        <v>-736360821.64753258</v>
      </c>
      <c r="G84" s="104"/>
      <c r="H84" s="104">
        <v>0</v>
      </c>
      <c r="K84" s="104">
        <v>-1493132387.03777</v>
      </c>
      <c r="L84" s="98"/>
      <c r="M84" s="104">
        <v>-1480617447.6788259</v>
      </c>
      <c r="N84" s="104"/>
    </row>
    <row r="85" spans="1:14" x14ac:dyDescent="0.25">
      <c r="A85" s="181" t="s">
        <v>182</v>
      </c>
      <c r="B85" s="181"/>
      <c r="C85" s="181"/>
      <c r="D85" s="104">
        <v>7829718</v>
      </c>
      <c r="E85" s="104"/>
      <c r="F85" s="104">
        <v>846267700</v>
      </c>
      <c r="G85" s="104"/>
      <c r="H85" s="104">
        <v>0</v>
      </c>
      <c r="K85" s="104">
        <v>0</v>
      </c>
      <c r="L85" s="98"/>
      <c r="M85" s="104">
        <v>0</v>
      </c>
      <c r="N85" s="104"/>
    </row>
    <row r="86" spans="1:14" x14ac:dyDescent="0.25">
      <c r="A86" s="182" t="s">
        <v>183</v>
      </c>
      <c r="B86" s="182"/>
      <c r="C86" s="182"/>
      <c r="D86" s="104">
        <v>-248062937.944516</v>
      </c>
      <c r="E86" s="104"/>
      <c r="F86" s="104">
        <v>-346503571.70416069</v>
      </c>
      <c r="G86" s="104"/>
      <c r="H86" s="99">
        <v>-1665558626.4944677</v>
      </c>
      <c r="K86" s="104">
        <v>-181990952.81648299</v>
      </c>
      <c r="L86" s="98"/>
      <c r="M86" s="99">
        <v>-156827324</v>
      </c>
      <c r="N86" s="104"/>
    </row>
    <row r="87" spans="1:14" x14ac:dyDescent="0.25">
      <c r="A87" s="98" t="s">
        <v>175</v>
      </c>
      <c r="B87" s="98"/>
      <c r="C87" s="98"/>
      <c r="D87" s="117">
        <v>0</v>
      </c>
      <c r="E87" s="117"/>
      <c r="F87" s="117">
        <v>0</v>
      </c>
      <c r="G87" s="117"/>
      <c r="H87" s="117">
        <v>0</v>
      </c>
      <c r="K87" s="117"/>
      <c r="L87" s="98"/>
      <c r="M87" s="117"/>
      <c r="N87" s="117"/>
    </row>
    <row r="88" spans="1:14" x14ac:dyDescent="0.25">
      <c r="A88" s="114" t="s">
        <v>184</v>
      </c>
      <c r="B88" s="114"/>
      <c r="C88" s="114"/>
      <c r="D88" s="117">
        <v>0</v>
      </c>
      <c r="E88" s="117"/>
      <c r="F88" s="117">
        <v>20903459675</v>
      </c>
      <c r="G88" s="117"/>
      <c r="H88" s="117">
        <v>0</v>
      </c>
      <c r="K88" s="117">
        <v>0</v>
      </c>
      <c r="L88" s="114"/>
      <c r="M88" s="117">
        <v>20903459675</v>
      </c>
      <c r="N88" s="117"/>
    </row>
    <row r="89" spans="1:14" x14ac:dyDescent="0.25">
      <c r="A89" s="114" t="s">
        <v>185</v>
      </c>
      <c r="B89" s="114"/>
      <c r="C89" s="114"/>
      <c r="D89" s="117">
        <v>-680857566.92313564</v>
      </c>
      <c r="E89" s="117"/>
      <c r="F89" s="117">
        <v>0</v>
      </c>
      <c r="G89" s="117"/>
      <c r="H89" s="117">
        <v>0</v>
      </c>
      <c r="K89" s="117">
        <v>-680730609.19914103</v>
      </c>
      <c r="L89" s="114"/>
      <c r="M89" s="117">
        <v>0</v>
      </c>
      <c r="N89" s="117"/>
    </row>
    <row r="90" spans="1:14" x14ac:dyDescent="0.25">
      <c r="A90" s="114" t="s">
        <v>186</v>
      </c>
      <c r="B90" s="98"/>
      <c r="C90" s="98"/>
      <c r="D90" s="108">
        <v>125203690162.00116</v>
      </c>
      <c r="E90" s="108"/>
      <c r="F90" s="108">
        <v>98659697120.464645</v>
      </c>
      <c r="G90" s="108"/>
      <c r="H90" s="117">
        <v>109087478468.69838</v>
      </c>
      <c r="K90" s="108">
        <v>65806300669.357422</v>
      </c>
      <c r="L90" s="98"/>
      <c r="M90" s="117">
        <v>79648250938.602493</v>
      </c>
      <c r="N90" s="108"/>
    </row>
    <row r="91" spans="1:14" x14ac:dyDescent="0.25">
      <c r="A91" s="114" t="s">
        <v>187</v>
      </c>
      <c r="B91" s="98"/>
      <c r="C91" s="98"/>
      <c r="D91" s="108">
        <v>-95699526864.603607</v>
      </c>
      <c r="E91" s="108"/>
      <c r="F91" s="108">
        <v>-55428847632.184738</v>
      </c>
      <c r="G91" s="108"/>
      <c r="H91" s="117">
        <v>-62134257610</v>
      </c>
      <c r="K91" s="108">
        <v>-56259050993.572723</v>
      </c>
      <c r="L91" s="98"/>
      <c r="M91" s="117">
        <v>-45743427105.677223</v>
      </c>
      <c r="N91" s="108"/>
    </row>
    <row r="92" spans="1:14" x14ac:dyDescent="0.25">
      <c r="A92" s="114" t="s">
        <v>188</v>
      </c>
      <c r="B92" s="98"/>
      <c r="C92" s="98"/>
      <c r="D92" s="108">
        <v>604894142.50041795</v>
      </c>
      <c r="E92" s="108"/>
      <c r="F92" s="117">
        <v>0</v>
      </c>
      <c r="G92" s="117"/>
      <c r="H92" s="117">
        <v>0</v>
      </c>
      <c r="K92" s="117">
        <v>0</v>
      </c>
      <c r="L92" s="98"/>
      <c r="M92" s="117">
        <v>0</v>
      </c>
      <c r="N92" s="108"/>
    </row>
    <row r="93" spans="1:14" x14ac:dyDescent="0.25">
      <c r="A93" s="114" t="s">
        <v>189</v>
      </c>
      <c r="B93" s="98"/>
      <c r="C93" s="98"/>
      <c r="D93" s="108">
        <v>18779328681.365555</v>
      </c>
      <c r="E93" s="108"/>
      <c r="F93" s="108">
        <v>34808441461.583702</v>
      </c>
      <c r="G93" s="108"/>
      <c r="H93" s="108">
        <v>33009699239.52</v>
      </c>
      <c r="K93" s="117">
        <v>13637216642.101885</v>
      </c>
      <c r="L93" s="98"/>
      <c r="M93" s="108">
        <v>31247067531.780121</v>
      </c>
      <c r="N93" s="108"/>
    </row>
    <row r="94" spans="1:14" x14ac:dyDescent="0.25">
      <c r="A94" s="114" t="s">
        <v>190</v>
      </c>
      <c r="B94" s="98"/>
      <c r="C94" s="98"/>
      <c r="D94" s="108">
        <v>-20001733527.645557</v>
      </c>
      <c r="E94" s="108"/>
      <c r="F94" s="108">
        <v>-44790456668.769997</v>
      </c>
      <c r="G94" s="108"/>
      <c r="H94" s="117">
        <v>-32684769595</v>
      </c>
      <c r="K94" s="108">
        <v>-13540084590.369999</v>
      </c>
      <c r="L94" s="98"/>
      <c r="M94" s="117">
        <v>-36865541710.020004</v>
      </c>
      <c r="N94" s="108"/>
    </row>
    <row r="95" spans="1:14" x14ac:dyDescent="0.25">
      <c r="A95" s="106" t="s">
        <v>191</v>
      </c>
      <c r="B95" s="106"/>
      <c r="C95" s="106"/>
      <c r="D95" s="108">
        <v>-33528476541.490456</v>
      </c>
      <c r="E95" s="108"/>
      <c r="F95" s="108">
        <v>-32305464807.611382</v>
      </c>
      <c r="G95" s="108"/>
      <c r="H95" s="108">
        <v>-26562521459.857002</v>
      </c>
      <c r="K95" s="108">
        <v>-22653854776.949165</v>
      </c>
      <c r="L95" s="106"/>
      <c r="M95" s="108">
        <v>-22245548070.261517</v>
      </c>
      <c r="N95" s="108"/>
    </row>
    <row r="96" spans="1:14" x14ac:dyDescent="0.25">
      <c r="A96" s="98"/>
      <c r="B96" s="98"/>
      <c r="C96" s="98"/>
      <c r="D96" s="99"/>
      <c r="E96" s="99"/>
      <c r="F96" s="99"/>
      <c r="G96" s="99"/>
      <c r="H96" s="99"/>
      <c r="K96" s="99"/>
      <c r="L96" s="98"/>
      <c r="M96" s="99"/>
      <c r="N96" s="99"/>
    </row>
    <row r="97" spans="1:14" x14ac:dyDescent="0.25">
      <c r="A97" s="107" t="s">
        <v>192</v>
      </c>
      <c r="B97" s="107"/>
      <c r="C97" s="98"/>
      <c r="D97" s="110">
        <v>-7078623713.4049721</v>
      </c>
      <c r="E97" s="111"/>
      <c r="F97" s="110">
        <v>21610232455.130524</v>
      </c>
      <c r="G97" s="111"/>
      <c r="H97" s="110">
        <v>19608723127.981453</v>
      </c>
      <c r="K97" s="110">
        <v>-15366326998.485973</v>
      </c>
      <c r="L97" s="107"/>
      <c r="M97" s="110">
        <v>25309062940.249546</v>
      </c>
      <c r="N97" s="111"/>
    </row>
    <row r="98" spans="1:14" x14ac:dyDescent="0.25">
      <c r="A98" s="107"/>
      <c r="B98" s="107"/>
      <c r="C98" s="115"/>
      <c r="D98" s="111"/>
      <c r="E98" s="111"/>
      <c r="F98" s="111"/>
      <c r="G98" s="111"/>
      <c r="H98" s="111"/>
      <c r="K98" s="111"/>
      <c r="L98" s="107"/>
      <c r="M98" s="111"/>
      <c r="N98" s="111"/>
    </row>
    <row r="99" spans="1:14" ht="28.5" x14ac:dyDescent="0.25">
      <c r="A99" s="95" t="s">
        <v>193</v>
      </c>
      <c r="B99" s="107"/>
      <c r="C99" s="115"/>
      <c r="D99" s="118">
        <v>7590095623.3853149</v>
      </c>
      <c r="E99" s="118"/>
      <c r="F99" s="118">
        <v>2973764172.0446854</v>
      </c>
      <c r="G99" s="118"/>
      <c r="H99" s="118">
        <v>-3799466349.9080391</v>
      </c>
      <c r="K99" s="118">
        <v>-385431030.87282562</v>
      </c>
      <c r="L99" s="95"/>
      <c r="M99" s="118">
        <v>4492615339.8807564</v>
      </c>
      <c r="N99" s="118"/>
    </row>
    <row r="100" spans="1:14" x14ac:dyDescent="0.25">
      <c r="A100" s="119" t="s">
        <v>194</v>
      </c>
      <c r="B100" s="98"/>
      <c r="C100" s="98"/>
      <c r="D100" s="108">
        <v>13088922437.745024</v>
      </c>
      <c r="E100" s="108"/>
      <c r="F100" s="108">
        <v>10114588888.823893</v>
      </c>
      <c r="G100" s="108"/>
      <c r="H100" s="108">
        <v>13913900678.91</v>
      </c>
      <c r="K100" s="108">
        <v>13088922437.745024</v>
      </c>
      <c r="L100" s="98"/>
      <c r="M100" s="108">
        <v>10114588888.823893</v>
      </c>
      <c r="N100" s="108"/>
    </row>
    <row r="101" spans="1:14" x14ac:dyDescent="0.25">
      <c r="A101" s="98"/>
      <c r="B101" s="98"/>
      <c r="C101" s="98"/>
      <c r="D101" s="99"/>
      <c r="E101" s="99"/>
      <c r="F101" s="99"/>
      <c r="G101" s="99"/>
      <c r="H101" s="99"/>
      <c r="K101" s="99"/>
      <c r="L101" s="98"/>
      <c r="M101" s="99"/>
      <c r="N101" s="99"/>
    </row>
    <row r="102" spans="1:14" ht="15.75" thickBot="1" x14ac:dyDescent="0.3">
      <c r="A102" s="120" t="s">
        <v>195</v>
      </c>
      <c r="B102" s="95"/>
      <c r="C102" s="95"/>
      <c r="D102" s="121">
        <v>20679018061.130341</v>
      </c>
      <c r="E102" s="111"/>
      <c r="F102" s="121">
        <v>13089353060.868578</v>
      </c>
      <c r="G102" s="111"/>
      <c r="H102" s="121">
        <v>10114934329.001961</v>
      </c>
      <c r="K102" s="121">
        <v>12704491406.872198</v>
      </c>
      <c r="L102" s="95"/>
      <c r="M102" s="121">
        <v>14608004228.704649</v>
      </c>
      <c r="N102" s="111"/>
    </row>
    <row r="103" spans="1:14" ht="15.75" thickTop="1" x14ac:dyDescent="0.25">
      <c r="A103" s="95"/>
      <c r="B103" s="95"/>
      <c r="C103" s="95"/>
      <c r="D103" s="108"/>
      <c r="E103" s="108"/>
      <c r="F103" s="108"/>
      <c r="G103" s="108"/>
      <c r="H103" s="123"/>
      <c r="K103" s="108"/>
      <c r="L103" s="95"/>
      <c r="M103" s="108"/>
      <c r="N103" s="122"/>
    </row>
    <row r="104" spans="1:14" x14ac:dyDescent="0.25">
      <c r="A104" s="95" t="s">
        <v>196</v>
      </c>
      <c r="B104" s="95"/>
      <c r="C104" s="95"/>
      <c r="D104" s="118"/>
      <c r="E104" s="118"/>
      <c r="F104" s="118"/>
      <c r="G104" s="118"/>
      <c r="H104" s="124"/>
      <c r="K104" s="118"/>
      <c r="L104" s="95"/>
      <c r="M104" s="118"/>
      <c r="N104" s="118"/>
    </row>
    <row r="105" spans="1:14" x14ac:dyDescent="0.25">
      <c r="A105" s="125" t="s">
        <v>197</v>
      </c>
      <c r="B105" s="125"/>
      <c r="C105" s="125"/>
      <c r="D105" s="109">
        <v>117701.14</v>
      </c>
      <c r="E105" s="109"/>
      <c r="F105" s="109">
        <v>325184</v>
      </c>
      <c r="G105" s="109"/>
      <c r="H105" s="109">
        <v>267292</v>
      </c>
      <c r="K105" s="109">
        <v>63022</v>
      </c>
      <c r="L105" s="125"/>
      <c r="M105" s="109">
        <v>487585</v>
      </c>
      <c r="N105" s="109"/>
    </row>
    <row r="106" spans="1:14" x14ac:dyDescent="0.25">
      <c r="A106" s="125" t="s">
        <v>198</v>
      </c>
      <c r="B106" s="125"/>
      <c r="C106" s="125"/>
      <c r="D106" s="118"/>
      <c r="E106" s="118"/>
      <c r="F106" s="118"/>
      <c r="G106" s="118"/>
      <c r="H106" s="118"/>
      <c r="K106" s="118"/>
      <c r="L106" s="125"/>
      <c r="M106" s="118"/>
      <c r="N106" s="118"/>
    </row>
    <row r="107" spans="1:14" x14ac:dyDescent="0.25">
      <c r="A107" s="125" t="s">
        <v>199</v>
      </c>
      <c r="B107" s="125"/>
      <c r="C107" s="125"/>
      <c r="D107" s="108">
        <v>19473612082.810215</v>
      </c>
      <c r="E107" s="108"/>
      <c r="F107" s="108">
        <v>11698952619.575024</v>
      </c>
      <c r="G107" s="108"/>
      <c r="H107" s="108">
        <v>4781410854.7938929</v>
      </c>
      <c r="K107" s="108">
        <v>10550613922.156561</v>
      </c>
      <c r="L107" s="125"/>
      <c r="M107" s="108">
        <v>13859435866.26</v>
      </c>
      <c r="N107" s="108"/>
    </row>
    <row r="108" spans="1:14" x14ac:dyDescent="0.25">
      <c r="A108" s="126" t="s">
        <v>200</v>
      </c>
      <c r="B108" s="125"/>
      <c r="C108" s="125"/>
      <c r="D108" s="108">
        <v>1204862837</v>
      </c>
      <c r="E108" s="108"/>
      <c r="F108" s="108">
        <v>1389644634.03</v>
      </c>
      <c r="G108" s="108"/>
      <c r="H108" s="108">
        <v>5333910742.0299997</v>
      </c>
      <c r="K108" s="108">
        <v>2152589747.4499998</v>
      </c>
      <c r="L108" s="125"/>
      <c r="M108" s="108">
        <v>748680138.02999997</v>
      </c>
      <c r="N108" s="108"/>
    </row>
    <row r="109" spans="1:14" x14ac:dyDescent="0.25">
      <c r="A109" s="98"/>
      <c r="B109" s="98"/>
      <c r="C109" s="98"/>
      <c r="D109" s="99"/>
      <c r="E109" s="99"/>
      <c r="F109" s="99"/>
      <c r="G109" s="99"/>
      <c r="H109" s="99"/>
      <c r="K109" s="99"/>
      <c r="L109" s="98"/>
      <c r="M109" s="99"/>
      <c r="N109" s="99"/>
    </row>
    <row r="110" spans="1:14" ht="15.75" thickBot="1" x14ac:dyDescent="0.3">
      <c r="A110" s="127" t="s">
        <v>201</v>
      </c>
      <c r="B110" s="127"/>
      <c r="C110" s="127"/>
      <c r="D110" s="121">
        <v>20678592620.950214</v>
      </c>
      <c r="E110" s="111"/>
      <c r="F110" s="121">
        <v>13088922437.605024</v>
      </c>
      <c r="G110" s="111"/>
      <c r="H110" s="121">
        <v>10114588888.823893</v>
      </c>
      <c r="K110" s="121">
        <v>12704266691.60656</v>
      </c>
      <c r="L110" s="127"/>
      <c r="M110" s="121">
        <v>14607603589.290001</v>
      </c>
      <c r="N110" s="111"/>
    </row>
    <row r="111" spans="1:14" ht="15.75" thickTop="1" x14ac:dyDescent="0.25"/>
  </sheetData>
  <mergeCells count="9">
    <mergeCell ref="A84:C84"/>
    <mergeCell ref="A85:C85"/>
    <mergeCell ref="A86:C86"/>
    <mergeCell ref="A14:C14"/>
    <mergeCell ref="A19:C19"/>
    <mergeCell ref="A20:C20"/>
    <mergeCell ref="A64:C64"/>
    <mergeCell ref="A66:C66"/>
    <mergeCell ref="A82:C82"/>
  </mergeCells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EE1E7-55B9-4BDA-AED1-9D4640586F8E}">
  <dimension ref="B1:M141"/>
  <sheetViews>
    <sheetView showGridLines="0" zoomScaleNormal="100" workbookViewId="0"/>
  </sheetViews>
  <sheetFormatPr defaultRowHeight="12" x14ac:dyDescent="0.2"/>
  <cols>
    <col min="1" max="1" width="2" style="191" customWidth="1"/>
    <col min="2" max="2" width="22.28515625" style="191" customWidth="1"/>
    <col min="3" max="3" width="31.140625" style="191" customWidth="1"/>
    <col min="4" max="4" width="9.140625" style="191"/>
    <col min="5" max="5" width="16.140625" style="191" customWidth="1"/>
    <col min="6" max="6" width="9.140625" style="191"/>
    <col min="7" max="7" width="12.85546875" style="191" customWidth="1"/>
    <col min="8" max="8" width="9.140625" style="191"/>
    <col min="9" max="9" width="32.140625" style="191" customWidth="1"/>
    <col min="10" max="10" width="14.42578125" style="191" customWidth="1"/>
    <col min="11" max="11" width="19.85546875" style="191" customWidth="1"/>
    <col min="12" max="12" width="9.140625" style="191"/>
    <col min="13" max="13" width="11" style="195" bestFit="1" customWidth="1"/>
    <col min="14" max="16384" width="9.140625" style="191"/>
  </cols>
  <sheetData>
    <row r="1" spans="2:13" ht="12.75" thickBot="1" x14ac:dyDescent="0.25">
      <c r="M1" s="191"/>
    </row>
    <row r="2" spans="2:13" ht="24" x14ac:dyDescent="0.2">
      <c r="B2" s="137" t="s">
        <v>207</v>
      </c>
      <c r="C2" s="165" t="s">
        <v>204</v>
      </c>
      <c r="D2" s="138" t="s">
        <v>205</v>
      </c>
      <c r="E2" s="138" t="s">
        <v>206</v>
      </c>
      <c r="F2" s="139" t="s">
        <v>208</v>
      </c>
      <c r="G2" s="139" t="s">
        <v>209</v>
      </c>
      <c r="H2" s="139" t="s">
        <v>421</v>
      </c>
      <c r="I2" s="139" t="s">
        <v>368</v>
      </c>
      <c r="J2" s="139" t="s">
        <v>369</v>
      </c>
      <c r="K2" s="140" t="s">
        <v>370</v>
      </c>
      <c r="M2" s="191"/>
    </row>
    <row r="3" spans="2:13" x14ac:dyDescent="0.2">
      <c r="B3" s="186" t="s">
        <v>212</v>
      </c>
      <c r="C3" s="187" t="s">
        <v>410</v>
      </c>
      <c r="D3" s="188" t="s">
        <v>210</v>
      </c>
      <c r="E3" s="189" t="s">
        <v>211</v>
      </c>
      <c r="F3" s="185">
        <v>25.2</v>
      </c>
      <c r="G3" s="185" t="s">
        <v>213</v>
      </c>
      <c r="H3" s="184">
        <v>40969</v>
      </c>
      <c r="I3" s="185" t="s">
        <v>371</v>
      </c>
      <c r="J3" s="134" t="s">
        <v>372</v>
      </c>
      <c r="K3" s="141" t="s">
        <v>374</v>
      </c>
      <c r="M3" s="191"/>
    </row>
    <row r="4" spans="2:13" ht="13.5" x14ac:dyDescent="0.2">
      <c r="B4" s="186"/>
      <c r="C4" s="187"/>
      <c r="D4" s="188"/>
      <c r="E4" s="190"/>
      <c r="F4" s="185"/>
      <c r="G4" s="185"/>
      <c r="H4" s="184"/>
      <c r="I4" s="185"/>
      <c r="J4" s="134" t="s">
        <v>373</v>
      </c>
      <c r="K4" s="141" t="s">
        <v>375</v>
      </c>
      <c r="M4" s="191"/>
    </row>
    <row r="5" spans="2:13" ht="13.5" x14ac:dyDescent="0.2">
      <c r="B5" s="160" t="s">
        <v>288</v>
      </c>
      <c r="C5" s="164" t="s">
        <v>410</v>
      </c>
      <c r="D5" s="159" t="s">
        <v>210</v>
      </c>
      <c r="E5" s="164" t="s">
        <v>211</v>
      </c>
      <c r="F5" s="158">
        <v>60</v>
      </c>
      <c r="G5" s="158" t="s">
        <v>217</v>
      </c>
      <c r="H5" s="161">
        <v>41033.933333333334</v>
      </c>
      <c r="I5" s="158" t="s">
        <v>376</v>
      </c>
      <c r="J5" s="134" t="s">
        <v>242</v>
      </c>
      <c r="K5" s="141" t="s">
        <v>289</v>
      </c>
      <c r="M5" s="191"/>
    </row>
    <row r="6" spans="2:13" x14ac:dyDescent="0.2">
      <c r="B6" s="160" t="s">
        <v>215</v>
      </c>
      <c r="C6" s="164" t="s">
        <v>410</v>
      </c>
      <c r="D6" s="159" t="s">
        <v>210</v>
      </c>
      <c r="E6" s="164" t="s">
        <v>211</v>
      </c>
      <c r="F6" s="158">
        <v>25.5</v>
      </c>
      <c r="G6" s="158" t="s">
        <v>214</v>
      </c>
      <c r="H6" s="161">
        <v>41220.294117647056</v>
      </c>
      <c r="I6" s="158">
        <v>5.73</v>
      </c>
      <c r="J6" s="134" t="s">
        <v>216</v>
      </c>
      <c r="K6" s="141">
        <v>13</v>
      </c>
      <c r="M6" s="191"/>
    </row>
    <row r="7" spans="2:13" x14ac:dyDescent="0.2">
      <c r="B7" s="160" t="s">
        <v>215</v>
      </c>
      <c r="C7" s="164" t="s">
        <v>410</v>
      </c>
      <c r="D7" s="159" t="s">
        <v>210</v>
      </c>
      <c r="E7" s="164" t="s">
        <v>211</v>
      </c>
      <c r="F7" s="158">
        <v>19.5</v>
      </c>
      <c r="G7" s="158" t="s">
        <v>214</v>
      </c>
      <c r="H7" s="161">
        <v>41663.153846153844</v>
      </c>
      <c r="I7" s="158">
        <v>5.73</v>
      </c>
      <c r="J7" s="134" t="s">
        <v>216</v>
      </c>
      <c r="K7" s="141">
        <v>13</v>
      </c>
      <c r="M7" s="191"/>
    </row>
    <row r="8" spans="2:13" x14ac:dyDescent="0.2">
      <c r="B8" s="160" t="s">
        <v>229</v>
      </c>
      <c r="C8" s="164" t="s">
        <v>410</v>
      </c>
      <c r="D8" s="159" t="s">
        <v>210</v>
      </c>
      <c r="E8" s="164" t="s">
        <v>211</v>
      </c>
      <c r="F8" s="158">
        <v>34.5</v>
      </c>
      <c r="G8" s="158" t="s">
        <v>214</v>
      </c>
      <c r="H8" s="161">
        <v>41227.855072463768</v>
      </c>
      <c r="I8" s="158">
        <v>5.75</v>
      </c>
      <c r="J8" s="134" t="s">
        <v>216</v>
      </c>
      <c r="K8" s="141">
        <v>13</v>
      </c>
      <c r="M8" s="191"/>
    </row>
    <row r="9" spans="2:13" x14ac:dyDescent="0.2">
      <c r="B9" s="160" t="s">
        <v>229</v>
      </c>
      <c r="C9" s="164" t="s">
        <v>410</v>
      </c>
      <c r="D9" s="159" t="s">
        <v>210</v>
      </c>
      <c r="E9" s="164" t="s">
        <v>211</v>
      </c>
      <c r="F9" s="158">
        <v>50.2</v>
      </c>
      <c r="G9" s="158" t="s">
        <v>214</v>
      </c>
      <c r="H9" s="161">
        <v>41448.343968095716</v>
      </c>
      <c r="I9" s="158">
        <v>5.75</v>
      </c>
      <c r="J9" s="134" t="s">
        <v>216</v>
      </c>
      <c r="K9" s="141">
        <v>13</v>
      </c>
      <c r="M9" s="191"/>
    </row>
    <row r="10" spans="2:13" ht="13.5" x14ac:dyDescent="0.2">
      <c r="B10" s="160" t="s">
        <v>221</v>
      </c>
      <c r="C10" s="164" t="s">
        <v>410</v>
      </c>
      <c r="D10" s="159" t="s">
        <v>210</v>
      </c>
      <c r="E10" s="164" t="s">
        <v>211</v>
      </c>
      <c r="F10" s="158">
        <v>34.4</v>
      </c>
      <c r="G10" s="158" t="s">
        <v>222</v>
      </c>
      <c r="H10" s="161">
        <v>41316.162790697665</v>
      </c>
      <c r="I10" s="158" t="s">
        <v>377</v>
      </c>
      <c r="J10" s="134" t="s">
        <v>223</v>
      </c>
      <c r="K10" s="141">
        <v>10</v>
      </c>
      <c r="M10" s="191"/>
    </row>
    <row r="11" spans="2:13" ht="13.5" x14ac:dyDescent="0.2">
      <c r="B11" s="160" t="s">
        <v>221</v>
      </c>
      <c r="C11" s="164" t="s">
        <v>410</v>
      </c>
      <c r="D11" s="159" t="s">
        <v>210</v>
      </c>
      <c r="E11" s="164" t="s">
        <v>211</v>
      </c>
      <c r="F11" s="158">
        <v>16</v>
      </c>
      <c r="G11" s="158" t="s">
        <v>222</v>
      </c>
      <c r="H11" s="161">
        <v>41382.550000000003</v>
      </c>
      <c r="I11" s="158" t="s">
        <v>377</v>
      </c>
      <c r="J11" s="134" t="s">
        <v>223</v>
      </c>
      <c r="K11" s="141">
        <v>10</v>
      </c>
      <c r="M11" s="191"/>
    </row>
    <row r="12" spans="2:13" ht="13.5" x14ac:dyDescent="0.2">
      <c r="B12" s="160" t="s">
        <v>218</v>
      </c>
      <c r="C12" s="164" t="s">
        <v>410</v>
      </c>
      <c r="D12" s="159" t="s">
        <v>210</v>
      </c>
      <c r="E12" s="164" t="s">
        <v>211</v>
      </c>
      <c r="F12" s="158">
        <v>14.4</v>
      </c>
      <c r="G12" s="158" t="s">
        <v>217</v>
      </c>
      <c r="H12" s="161">
        <v>41364</v>
      </c>
      <c r="I12" s="158" t="s">
        <v>378</v>
      </c>
      <c r="J12" s="134" t="s">
        <v>219</v>
      </c>
      <c r="K12" s="141">
        <v>25</v>
      </c>
      <c r="M12" s="191"/>
    </row>
    <row r="13" spans="2:13" x14ac:dyDescent="0.2">
      <c r="B13" s="160" t="s">
        <v>227</v>
      </c>
      <c r="C13" s="164" t="s">
        <v>410</v>
      </c>
      <c r="D13" s="159" t="s">
        <v>210</v>
      </c>
      <c r="E13" s="164" t="s">
        <v>211</v>
      </c>
      <c r="F13" s="158">
        <v>28</v>
      </c>
      <c r="G13" s="158" t="s">
        <v>214</v>
      </c>
      <c r="H13" s="161">
        <v>41413.428571428572</v>
      </c>
      <c r="I13" s="158">
        <v>5.81</v>
      </c>
      <c r="J13" s="134" t="s">
        <v>216</v>
      </c>
      <c r="K13" s="141">
        <v>13</v>
      </c>
      <c r="M13" s="191"/>
    </row>
    <row r="14" spans="2:13" ht="13.5" x14ac:dyDescent="0.2">
      <c r="B14" s="160" t="s">
        <v>228</v>
      </c>
      <c r="C14" s="164" t="s">
        <v>410</v>
      </c>
      <c r="D14" s="159" t="s">
        <v>210</v>
      </c>
      <c r="E14" s="164" t="s">
        <v>211</v>
      </c>
      <c r="F14" s="158">
        <v>18</v>
      </c>
      <c r="G14" s="158" t="s">
        <v>222</v>
      </c>
      <c r="H14" s="161">
        <v>41426</v>
      </c>
      <c r="I14" s="158" t="s">
        <v>379</v>
      </c>
      <c r="J14" s="134" t="s">
        <v>223</v>
      </c>
      <c r="K14" s="141">
        <v>10</v>
      </c>
      <c r="M14" s="191"/>
    </row>
    <row r="15" spans="2:13" x14ac:dyDescent="0.2">
      <c r="B15" s="160" t="s">
        <v>230</v>
      </c>
      <c r="C15" s="164" t="s">
        <v>410</v>
      </c>
      <c r="D15" s="159" t="s">
        <v>210</v>
      </c>
      <c r="E15" s="164" t="s">
        <v>211</v>
      </c>
      <c r="F15" s="158">
        <v>49.5</v>
      </c>
      <c r="G15" s="158" t="s">
        <v>214</v>
      </c>
      <c r="H15" s="161">
        <v>41443.818181818184</v>
      </c>
      <c r="I15" s="158">
        <v>5.81</v>
      </c>
      <c r="J15" s="134" t="s">
        <v>216</v>
      </c>
      <c r="K15" s="141">
        <v>13</v>
      </c>
      <c r="M15" s="191"/>
    </row>
    <row r="16" spans="2:13" x14ac:dyDescent="0.2">
      <c r="B16" s="160" t="s">
        <v>233</v>
      </c>
      <c r="C16" s="164" t="s">
        <v>410</v>
      </c>
      <c r="D16" s="159" t="s">
        <v>210</v>
      </c>
      <c r="E16" s="164" t="s">
        <v>211</v>
      </c>
      <c r="F16" s="158">
        <v>50.4</v>
      </c>
      <c r="G16" s="158" t="s">
        <v>214</v>
      </c>
      <c r="H16" s="161">
        <v>41524.375</v>
      </c>
      <c r="I16" s="158">
        <v>5.81</v>
      </c>
      <c r="J16" s="134" t="s">
        <v>216</v>
      </c>
      <c r="K16" s="141">
        <v>13</v>
      </c>
      <c r="M16" s="191"/>
    </row>
    <row r="17" spans="2:13" x14ac:dyDescent="0.2">
      <c r="B17" s="160" t="s">
        <v>234</v>
      </c>
      <c r="C17" s="164" t="s">
        <v>410</v>
      </c>
      <c r="D17" s="159" t="s">
        <v>210</v>
      </c>
      <c r="E17" s="164" t="s">
        <v>211</v>
      </c>
      <c r="F17" s="158">
        <v>30</v>
      </c>
      <c r="G17" s="158" t="s">
        <v>214</v>
      </c>
      <c r="H17" s="161">
        <v>41690.1</v>
      </c>
      <c r="I17" s="158">
        <v>5.81</v>
      </c>
      <c r="J17" s="134" t="s">
        <v>216</v>
      </c>
      <c r="K17" s="141">
        <v>13</v>
      </c>
      <c r="M17" s="191"/>
    </row>
    <row r="18" spans="2:13" x14ac:dyDescent="0.2">
      <c r="B18" s="160" t="s">
        <v>235</v>
      </c>
      <c r="C18" s="164" t="s">
        <v>410</v>
      </c>
      <c r="D18" s="159" t="s">
        <v>210</v>
      </c>
      <c r="E18" s="164" t="s">
        <v>211</v>
      </c>
      <c r="F18" s="158">
        <v>23.1</v>
      </c>
      <c r="G18" s="158" t="s">
        <v>214</v>
      </c>
      <c r="H18" s="161">
        <v>41699</v>
      </c>
      <c r="I18" s="158">
        <v>5.81</v>
      </c>
      <c r="J18" s="134" t="s">
        <v>216</v>
      </c>
      <c r="K18" s="141">
        <v>13</v>
      </c>
      <c r="M18" s="191"/>
    </row>
    <row r="19" spans="2:13" ht="13.5" x14ac:dyDescent="0.2">
      <c r="B19" s="160" t="s">
        <v>237</v>
      </c>
      <c r="C19" s="164" t="s">
        <v>410</v>
      </c>
      <c r="D19" s="159" t="s">
        <v>210</v>
      </c>
      <c r="E19" s="164" t="s">
        <v>211</v>
      </c>
      <c r="F19" s="158">
        <v>30</v>
      </c>
      <c r="G19" s="158" t="s">
        <v>217</v>
      </c>
      <c r="H19" s="161">
        <v>41920.800000000003</v>
      </c>
      <c r="I19" s="158" t="s">
        <v>380</v>
      </c>
      <c r="J19" s="134" t="s">
        <v>238</v>
      </c>
      <c r="K19" s="141">
        <v>25</v>
      </c>
      <c r="M19" s="191"/>
    </row>
    <row r="20" spans="2:13" x14ac:dyDescent="0.2">
      <c r="B20" s="160" t="s">
        <v>236</v>
      </c>
      <c r="C20" s="164" t="s">
        <v>410</v>
      </c>
      <c r="D20" s="159" t="s">
        <v>210</v>
      </c>
      <c r="E20" s="164" t="s">
        <v>211</v>
      </c>
      <c r="F20" s="158">
        <v>49.5</v>
      </c>
      <c r="G20" s="158" t="s">
        <v>214</v>
      </c>
      <c r="H20" s="161">
        <v>41944</v>
      </c>
      <c r="I20" s="158">
        <v>5.79</v>
      </c>
      <c r="J20" s="134" t="s">
        <v>216</v>
      </c>
      <c r="K20" s="141">
        <v>13</v>
      </c>
      <c r="M20" s="191"/>
    </row>
    <row r="21" spans="2:13" ht="13.5" x14ac:dyDescent="0.2">
      <c r="B21" s="160" t="s">
        <v>241</v>
      </c>
      <c r="C21" s="164" t="s">
        <v>410</v>
      </c>
      <c r="D21" s="159" t="s">
        <v>210</v>
      </c>
      <c r="E21" s="164" t="s">
        <v>211</v>
      </c>
      <c r="F21" s="158">
        <v>46.5</v>
      </c>
      <c r="G21" s="158" t="s">
        <v>217</v>
      </c>
      <c r="H21" s="161">
        <v>42094</v>
      </c>
      <c r="I21" s="158" t="s">
        <v>381</v>
      </c>
      <c r="J21" s="134" t="s">
        <v>242</v>
      </c>
      <c r="K21" s="141">
        <v>25</v>
      </c>
      <c r="M21" s="191"/>
    </row>
    <row r="22" spans="2:13" ht="13.5" x14ac:dyDescent="0.2">
      <c r="B22" s="160" t="s">
        <v>241</v>
      </c>
      <c r="C22" s="164" t="s">
        <v>410</v>
      </c>
      <c r="D22" s="159" t="s">
        <v>210</v>
      </c>
      <c r="E22" s="164" t="s">
        <v>211</v>
      </c>
      <c r="F22" s="158">
        <v>4.5</v>
      </c>
      <c r="G22" s="158" t="s">
        <v>217</v>
      </c>
      <c r="H22" s="161">
        <v>42208</v>
      </c>
      <c r="I22" s="158" t="s">
        <v>381</v>
      </c>
      <c r="J22" s="134" t="s">
        <v>242</v>
      </c>
      <c r="K22" s="141">
        <v>25</v>
      </c>
      <c r="M22" s="191"/>
    </row>
    <row r="23" spans="2:13" ht="13.5" x14ac:dyDescent="0.2">
      <c r="B23" s="160" t="s">
        <v>265</v>
      </c>
      <c r="C23" s="164" t="s">
        <v>410</v>
      </c>
      <c r="D23" s="159" t="s">
        <v>210</v>
      </c>
      <c r="E23" s="164" t="s">
        <v>211</v>
      </c>
      <c r="F23" s="158">
        <v>50.4</v>
      </c>
      <c r="G23" s="158" t="s">
        <v>217</v>
      </c>
      <c r="H23" s="161">
        <v>42210.666666666664</v>
      </c>
      <c r="I23" s="158" t="s">
        <v>382</v>
      </c>
      <c r="J23" s="134" t="s">
        <v>219</v>
      </c>
      <c r="K23" s="141">
        <v>25</v>
      </c>
      <c r="M23" s="191"/>
    </row>
    <row r="24" spans="2:13" ht="24" x14ac:dyDescent="0.2">
      <c r="B24" s="160" t="s">
        <v>262</v>
      </c>
      <c r="C24" s="164" t="s">
        <v>410</v>
      </c>
      <c r="D24" s="159" t="s">
        <v>210</v>
      </c>
      <c r="E24" s="164" t="s">
        <v>211</v>
      </c>
      <c r="F24" s="158">
        <v>24</v>
      </c>
      <c r="G24" s="158" t="s">
        <v>383</v>
      </c>
      <c r="H24" s="161">
        <v>42217</v>
      </c>
      <c r="I24" s="158" t="s">
        <v>384</v>
      </c>
      <c r="J24" s="134" t="s">
        <v>232</v>
      </c>
      <c r="K24" s="141">
        <v>25</v>
      </c>
      <c r="M24" s="191"/>
    </row>
    <row r="25" spans="2:13" ht="24" x14ac:dyDescent="0.2">
      <c r="B25" s="160" t="s">
        <v>261</v>
      </c>
      <c r="C25" s="164" t="s">
        <v>410</v>
      </c>
      <c r="D25" s="159" t="s">
        <v>210</v>
      </c>
      <c r="E25" s="164" t="s">
        <v>211</v>
      </c>
      <c r="F25" s="158">
        <v>39.1</v>
      </c>
      <c r="G25" s="158" t="s">
        <v>383</v>
      </c>
      <c r="H25" s="161">
        <v>42583</v>
      </c>
      <c r="I25" s="158" t="s">
        <v>384</v>
      </c>
      <c r="J25" s="134" t="s">
        <v>232</v>
      </c>
      <c r="K25" s="141">
        <v>25</v>
      </c>
      <c r="M25" s="191"/>
    </row>
    <row r="26" spans="2:13" ht="24" x14ac:dyDescent="0.2">
      <c r="B26" s="160" t="s">
        <v>260</v>
      </c>
      <c r="C26" s="164" t="s">
        <v>410</v>
      </c>
      <c r="D26" s="159" t="s">
        <v>210</v>
      </c>
      <c r="E26" s="164" t="s">
        <v>211</v>
      </c>
      <c r="F26" s="158">
        <v>40</v>
      </c>
      <c r="G26" s="158" t="s">
        <v>383</v>
      </c>
      <c r="H26" s="161">
        <v>42767</v>
      </c>
      <c r="I26" s="158" t="s">
        <v>385</v>
      </c>
      <c r="J26" s="134" t="s">
        <v>255</v>
      </c>
      <c r="K26" s="141">
        <v>25</v>
      </c>
      <c r="M26" s="191"/>
    </row>
    <row r="27" spans="2:13" x14ac:dyDescent="0.2">
      <c r="B27" s="160" t="s">
        <v>248</v>
      </c>
      <c r="C27" s="164" t="s">
        <v>410</v>
      </c>
      <c r="D27" s="159" t="s">
        <v>210</v>
      </c>
      <c r="E27" s="164" t="s">
        <v>211</v>
      </c>
      <c r="F27" s="158">
        <v>12</v>
      </c>
      <c r="G27" s="158" t="s">
        <v>213</v>
      </c>
      <c r="H27" s="161">
        <v>42248</v>
      </c>
      <c r="I27" s="158">
        <v>4.1500000000000004</v>
      </c>
      <c r="J27" s="158" t="s">
        <v>249</v>
      </c>
      <c r="K27" s="141">
        <v>25</v>
      </c>
      <c r="M27" s="191"/>
    </row>
    <row r="28" spans="2:13" ht="13.5" x14ac:dyDescent="0.2">
      <c r="B28" s="160" t="s">
        <v>244</v>
      </c>
      <c r="C28" s="164" t="s">
        <v>410</v>
      </c>
      <c r="D28" s="159" t="s">
        <v>210</v>
      </c>
      <c r="E28" s="164" t="s">
        <v>211</v>
      </c>
      <c r="F28" s="158">
        <v>25.6</v>
      </c>
      <c r="G28" s="158" t="s">
        <v>217</v>
      </c>
      <c r="H28" s="161">
        <v>42287.624999999993</v>
      </c>
      <c r="I28" s="158" t="s">
        <v>382</v>
      </c>
      <c r="J28" s="134" t="s">
        <v>238</v>
      </c>
      <c r="K28" s="141">
        <v>25</v>
      </c>
      <c r="M28" s="191"/>
    </row>
    <row r="29" spans="2:13" ht="13.5" x14ac:dyDescent="0.2">
      <c r="B29" s="160" t="s">
        <v>266</v>
      </c>
      <c r="C29" s="164" t="s">
        <v>410</v>
      </c>
      <c r="D29" s="159" t="s">
        <v>210</v>
      </c>
      <c r="E29" s="164" t="s">
        <v>211</v>
      </c>
      <c r="F29" s="158">
        <v>25.6</v>
      </c>
      <c r="G29" s="158" t="s">
        <v>217</v>
      </c>
      <c r="H29" s="161">
        <v>42287.624999999993</v>
      </c>
      <c r="I29" s="158" t="s">
        <v>382</v>
      </c>
      <c r="J29" s="134" t="s">
        <v>238</v>
      </c>
      <c r="K29" s="141">
        <v>25</v>
      </c>
      <c r="M29" s="191"/>
    </row>
    <row r="30" spans="2:13" ht="24" x14ac:dyDescent="0.2">
      <c r="B30" s="160" t="s">
        <v>243</v>
      </c>
      <c r="C30" s="164" t="s">
        <v>410</v>
      </c>
      <c r="D30" s="159" t="s">
        <v>210</v>
      </c>
      <c r="E30" s="164" t="s">
        <v>211</v>
      </c>
      <c r="F30" s="158">
        <v>28.8</v>
      </c>
      <c r="G30" s="158" t="s">
        <v>386</v>
      </c>
      <c r="H30" s="161">
        <v>42300.555555555562</v>
      </c>
      <c r="I30" s="158">
        <v>5.69</v>
      </c>
      <c r="J30" s="134" t="s">
        <v>240</v>
      </c>
      <c r="K30" s="141">
        <v>25</v>
      </c>
      <c r="M30" s="191"/>
    </row>
    <row r="31" spans="2:13" ht="24" x14ac:dyDescent="0.2">
      <c r="B31" s="160" t="s">
        <v>243</v>
      </c>
      <c r="C31" s="164" t="s">
        <v>410</v>
      </c>
      <c r="D31" s="159" t="s">
        <v>210</v>
      </c>
      <c r="E31" s="164" t="s">
        <v>211</v>
      </c>
      <c r="F31" s="158">
        <v>7.2</v>
      </c>
      <c r="G31" s="158" t="s">
        <v>386</v>
      </c>
      <c r="H31" s="161">
        <v>42795</v>
      </c>
      <c r="I31" s="158">
        <v>5.69</v>
      </c>
      <c r="J31" s="134" t="s">
        <v>240</v>
      </c>
      <c r="K31" s="141">
        <v>25</v>
      </c>
      <c r="M31" s="191"/>
    </row>
    <row r="32" spans="2:13" ht="13.5" x14ac:dyDescent="0.2">
      <c r="B32" s="160" t="s">
        <v>246</v>
      </c>
      <c r="C32" s="164" t="s">
        <v>410</v>
      </c>
      <c r="D32" s="159" t="s">
        <v>210</v>
      </c>
      <c r="E32" s="164" t="s">
        <v>211</v>
      </c>
      <c r="F32" s="158">
        <v>40</v>
      </c>
      <c r="G32" s="158" t="s">
        <v>222</v>
      </c>
      <c r="H32" s="161">
        <v>42339</v>
      </c>
      <c r="I32" s="158" t="s">
        <v>407</v>
      </c>
      <c r="J32" s="134" t="s">
        <v>223</v>
      </c>
      <c r="K32" s="141">
        <v>10</v>
      </c>
      <c r="M32" s="191"/>
    </row>
    <row r="33" spans="2:13" ht="13.5" x14ac:dyDescent="0.2">
      <c r="B33" s="160" t="s">
        <v>245</v>
      </c>
      <c r="C33" s="164" t="s">
        <v>410</v>
      </c>
      <c r="D33" s="159" t="s">
        <v>210</v>
      </c>
      <c r="E33" s="164" t="s">
        <v>211</v>
      </c>
      <c r="F33" s="158">
        <v>100.8</v>
      </c>
      <c r="G33" s="158" t="s">
        <v>217</v>
      </c>
      <c r="H33" s="161">
        <v>42365.833333333328</v>
      </c>
      <c r="I33" s="158" t="s">
        <v>382</v>
      </c>
      <c r="J33" s="134" t="s">
        <v>388</v>
      </c>
      <c r="K33" s="141">
        <v>25</v>
      </c>
      <c r="M33" s="191"/>
    </row>
    <row r="34" spans="2:13" ht="24" x14ac:dyDescent="0.2">
      <c r="B34" s="160" t="s">
        <v>239</v>
      </c>
      <c r="C34" s="164" t="s">
        <v>410</v>
      </c>
      <c r="D34" s="159" t="s">
        <v>210</v>
      </c>
      <c r="E34" s="164" t="s">
        <v>211</v>
      </c>
      <c r="F34" s="158">
        <v>40</v>
      </c>
      <c r="G34" s="158" t="s">
        <v>386</v>
      </c>
      <c r="H34" s="161">
        <v>42424.15</v>
      </c>
      <c r="I34" s="158">
        <v>5.92</v>
      </c>
      <c r="J34" s="134" t="s">
        <v>240</v>
      </c>
      <c r="K34" s="141">
        <v>25</v>
      </c>
      <c r="M34" s="191"/>
    </row>
    <row r="35" spans="2:13" ht="24" x14ac:dyDescent="0.2">
      <c r="B35" s="160" t="s">
        <v>247</v>
      </c>
      <c r="C35" s="164" t="s">
        <v>410</v>
      </c>
      <c r="D35" s="159" t="s">
        <v>210</v>
      </c>
      <c r="E35" s="164" t="s">
        <v>211</v>
      </c>
      <c r="F35" s="158">
        <v>90.3</v>
      </c>
      <c r="G35" s="158" t="s">
        <v>386</v>
      </c>
      <c r="H35" s="161">
        <v>42430</v>
      </c>
      <c r="I35" s="158">
        <v>5.92</v>
      </c>
      <c r="J35" s="158" t="s">
        <v>240</v>
      </c>
      <c r="K35" s="141">
        <v>25</v>
      </c>
      <c r="M35" s="191"/>
    </row>
    <row r="36" spans="2:13" ht="24" x14ac:dyDescent="0.2">
      <c r="B36" s="160" t="s">
        <v>267</v>
      </c>
      <c r="C36" s="164" t="s">
        <v>410</v>
      </c>
      <c r="D36" s="159" t="s">
        <v>210</v>
      </c>
      <c r="E36" s="164" t="s">
        <v>211</v>
      </c>
      <c r="F36" s="158">
        <v>92</v>
      </c>
      <c r="G36" s="158" t="s">
        <v>386</v>
      </c>
      <c r="H36" s="161">
        <v>42430</v>
      </c>
      <c r="I36" s="158">
        <v>5.92</v>
      </c>
      <c r="J36" s="158" t="s">
        <v>240</v>
      </c>
      <c r="K36" s="141">
        <v>25</v>
      </c>
      <c r="M36" s="191"/>
    </row>
    <row r="37" spans="2:13" ht="24" x14ac:dyDescent="0.2">
      <c r="B37" s="160" t="s">
        <v>268</v>
      </c>
      <c r="C37" s="164" t="s">
        <v>410</v>
      </c>
      <c r="D37" s="159" t="s">
        <v>210</v>
      </c>
      <c r="E37" s="164" t="s">
        <v>211</v>
      </c>
      <c r="F37" s="158">
        <v>66</v>
      </c>
      <c r="G37" s="158" t="s">
        <v>386</v>
      </c>
      <c r="H37" s="161">
        <v>42430</v>
      </c>
      <c r="I37" s="158">
        <v>5.92</v>
      </c>
      <c r="J37" s="158" t="s">
        <v>240</v>
      </c>
      <c r="K37" s="141">
        <v>25</v>
      </c>
      <c r="M37" s="191"/>
    </row>
    <row r="38" spans="2:13" ht="25.5" x14ac:dyDescent="0.2">
      <c r="B38" s="160" t="s">
        <v>226</v>
      </c>
      <c r="C38" s="164" t="s">
        <v>410</v>
      </c>
      <c r="D38" s="159" t="s">
        <v>210</v>
      </c>
      <c r="E38" s="164" t="s">
        <v>211</v>
      </c>
      <c r="F38" s="158">
        <v>40</v>
      </c>
      <c r="G38" s="158" t="s">
        <v>222</v>
      </c>
      <c r="H38" s="161">
        <v>42587.4</v>
      </c>
      <c r="I38" s="158" t="s">
        <v>387</v>
      </c>
      <c r="J38" s="158" t="s">
        <v>223</v>
      </c>
      <c r="K38" s="141">
        <v>10</v>
      </c>
      <c r="M38" s="191"/>
    </row>
    <row r="39" spans="2:13" ht="24" x14ac:dyDescent="0.2">
      <c r="B39" s="160" t="s">
        <v>269</v>
      </c>
      <c r="C39" s="164" t="s">
        <v>410</v>
      </c>
      <c r="D39" s="159" t="s">
        <v>210</v>
      </c>
      <c r="E39" s="164" t="s">
        <v>211</v>
      </c>
      <c r="F39" s="158">
        <v>100</v>
      </c>
      <c r="G39" s="158" t="s">
        <v>383</v>
      </c>
      <c r="H39" s="161">
        <v>42614.78</v>
      </c>
      <c r="I39" s="158" t="s">
        <v>389</v>
      </c>
      <c r="J39" s="158" t="s">
        <v>232</v>
      </c>
      <c r="K39" s="141">
        <v>25</v>
      </c>
      <c r="M39" s="191"/>
    </row>
    <row r="40" spans="2:13" ht="24" x14ac:dyDescent="0.2">
      <c r="B40" s="160" t="s">
        <v>259</v>
      </c>
      <c r="C40" s="164" t="s">
        <v>410</v>
      </c>
      <c r="D40" s="159" t="s">
        <v>210</v>
      </c>
      <c r="E40" s="164" t="s">
        <v>211</v>
      </c>
      <c r="F40" s="158">
        <v>18</v>
      </c>
      <c r="G40" s="158" t="s">
        <v>386</v>
      </c>
      <c r="H40" s="161">
        <v>42663.25</v>
      </c>
      <c r="I40" s="158">
        <v>4.78</v>
      </c>
      <c r="J40" s="158" t="s">
        <v>240</v>
      </c>
      <c r="K40" s="141">
        <v>25</v>
      </c>
      <c r="M40" s="191"/>
    </row>
    <row r="41" spans="2:13" ht="24" x14ac:dyDescent="0.2">
      <c r="B41" s="160" t="s">
        <v>231</v>
      </c>
      <c r="C41" s="164" t="s">
        <v>410</v>
      </c>
      <c r="D41" s="159" t="s">
        <v>210</v>
      </c>
      <c r="E41" s="164" t="s">
        <v>211</v>
      </c>
      <c r="F41" s="158">
        <v>119.7</v>
      </c>
      <c r="G41" s="158" t="s">
        <v>383</v>
      </c>
      <c r="H41" s="161">
        <v>42689.771929824557</v>
      </c>
      <c r="I41" s="158" t="s">
        <v>389</v>
      </c>
      <c r="J41" s="158" t="s">
        <v>232</v>
      </c>
      <c r="K41" s="141">
        <v>25</v>
      </c>
      <c r="M41" s="191"/>
    </row>
    <row r="42" spans="2:13" x14ac:dyDescent="0.2">
      <c r="B42" s="160" t="s">
        <v>224</v>
      </c>
      <c r="C42" s="164" t="s">
        <v>410</v>
      </c>
      <c r="D42" s="159" t="s">
        <v>210</v>
      </c>
      <c r="E42" s="164" t="s">
        <v>211</v>
      </c>
      <c r="F42" s="158">
        <v>4.8</v>
      </c>
      <c r="G42" s="158" t="s">
        <v>222</v>
      </c>
      <c r="H42" s="161">
        <v>42731</v>
      </c>
      <c r="I42" s="135">
        <v>7.24</v>
      </c>
      <c r="J42" s="158" t="s">
        <v>223</v>
      </c>
      <c r="K42" s="141">
        <v>10</v>
      </c>
      <c r="M42" s="191"/>
    </row>
    <row r="43" spans="2:13" x14ac:dyDescent="0.2">
      <c r="B43" s="160" t="s">
        <v>224</v>
      </c>
      <c r="C43" s="164" t="s">
        <v>410</v>
      </c>
      <c r="D43" s="159" t="s">
        <v>210</v>
      </c>
      <c r="E43" s="164" t="s">
        <v>211</v>
      </c>
      <c r="F43" s="158">
        <v>7.2</v>
      </c>
      <c r="G43" s="158" t="s">
        <v>222</v>
      </c>
      <c r="H43" s="161">
        <v>42887</v>
      </c>
      <c r="I43" s="135">
        <v>7.24</v>
      </c>
      <c r="J43" s="158" t="s">
        <v>223</v>
      </c>
      <c r="K43" s="141">
        <v>10</v>
      </c>
      <c r="M43" s="191"/>
    </row>
    <row r="44" spans="2:13" ht="13.5" x14ac:dyDescent="0.2">
      <c r="B44" s="160" t="s">
        <v>250</v>
      </c>
      <c r="C44" s="164" t="s">
        <v>410</v>
      </c>
      <c r="D44" s="159" t="s">
        <v>210</v>
      </c>
      <c r="E44" s="164" t="s">
        <v>211</v>
      </c>
      <c r="F44" s="158">
        <v>60</v>
      </c>
      <c r="G44" s="158" t="s">
        <v>222</v>
      </c>
      <c r="H44" s="161">
        <v>42760.7</v>
      </c>
      <c r="I44" s="158" t="s">
        <v>390</v>
      </c>
      <c r="J44" s="158" t="s">
        <v>251</v>
      </c>
      <c r="K44" s="141">
        <v>25</v>
      </c>
      <c r="M44" s="191"/>
    </row>
    <row r="45" spans="2:13" ht="13.5" x14ac:dyDescent="0.2">
      <c r="B45" s="160" t="s">
        <v>252</v>
      </c>
      <c r="C45" s="164" t="s">
        <v>410</v>
      </c>
      <c r="D45" s="159" t="s">
        <v>210</v>
      </c>
      <c r="E45" s="164" t="s">
        <v>211</v>
      </c>
      <c r="F45" s="158">
        <v>50</v>
      </c>
      <c r="G45" s="158" t="s">
        <v>222</v>
      </c>
      <c r="H45" s="161">
        <v>42795</v>
      </c>
      <c r="I45" s="158" t="s">
        <v>390</v>
      </c>
      <c r="J45" s="158" t="s">
        <v>251</v>
      </c>
      <c r="K45" s="141">
        <v>25</v>
      </c>
      <c r="M45" s="191"/>
    </row>
    <row r="46" spans="2:13" ht="24" x14ac:dyDescent="0.2">
      <c r="B46" s="160" t="s">
        <v>254</v>
      </c>
      <c r="C46" s="164" t="s">
        <v>410</v>
      </c>
      <c r="D46" s="159" t="s">
        <v>210</v>
      </c>
      <c r="E46" s="164" t="s">
        <v>211</v>
      </c>
      <c r="F46" s="158">
        <v>100.8</v>
      </c>
      <c r="G46" s="158" t="s">
        <v>383</v>
      </c>
      <c r="H46" s="161">
        <v>42795</v>
      </c>
      <c r="I46" s="158" t="s">
        <v>389</v>
      </c>
      <c r="J46" s="158" t="s">
        <v>255</v>
      </c>
      <c r="K46" s="141">
        <v>25</v>
      </c>
      <c r="M46" s="191"/>
    </row>
    <row r="47" spans="2:13" ht="24" x14ac:dyDescent="0.2">
      <c r="B47" s="160" t="s">
        <v>256</v>
      </c>
      <c r="C47" s="164" t="s">
        <v>410</v>
      </c>
      <c r="D47" s="159" t="s">
        <v>210</v>
      </c>
      <c r="E47" s="164" t="s">
        <v>211</v>
      </c>
      <c r="F47" s="158">
        <v>44</v>
      </c>
      <c r="G47" s="158" t="s">
        <v>386</v>
      </c>
      <c r="H47" s="161">
        <v>42795</v>
      </c>
      <c r="I47" s="158">
        <v>4.78</v>
      </c>
      <c r="J47" s="158" t="s">
        <v>240</v>
      </c>
      <c r="K47" s="141">
        <v>25</v>
      </c>
      <c r="M47" s="191"/>
    </row>
    <row r="48" spans="2:13" ht="24" x14ac:dyDescent="0.2">
      <c r="B48" s="160" t="s">
        <v>257</v>
      </c>
      <c r="C48" s="164" t="s">
        <v>410</v>
      </c>
      <c r="D48" s="159" t="s">
        <v>210</v>
      </c>
      <c r="E48" s="164" t="s">
        <v>211</v>
      </c>
      <c r="F48" s="158">
        <v>8</v>
      </c>
      <c r="G48" s="158" t="s">
        <v>386</v>
      </c>
      <c r="H48" s="161">
        <v>42795</v>
      </c>
      <c r="I48" s="158">
        <v>4.78</v>
      </c>
      <c r="J48" s="158" t="s">
        <v>240</v>
      </c>
      <c r="K48" s="141">
        <v>25</v>
      </c>
      <c r="M48" s="191"/>
    </row>
    <row r="49" spans="2:13" x14ac:dyDescent="0.2">
      <c r="B49" s="160" t="s">
        <v>258</v>
      </c>
      <c r="C49" s="164" t="s">
        <v>410</v>
      </c>
      <c r="D49" s="159" t="s">
        <v>210</v>
      </c>
      <c r="E49" s="164" t="s">
        <v>211</v>
      </c>
      <c r="F49" s="158">
        <v>50</v>
      </c>
      <c r="G49" s="158" t="s">
        <v>213</v>
      </c>
      <c r="H49" s="161">
        <v>42795</v>
      </c>
      <c r="I49" s="158">
        <v>4.1900000000000004</v>
      </c>
      <c r="J49" s="158" t="s">
        <v>249</v>
      </c>
      <c r="K49" s="141">
        <v>25</v>
      </c>
      <c r="M49" s="191"/>
    </row>
    <row r="50" spans="2:13" ht="24" x14ac:dyDescent="0.2">
      <c r="B50" s="160" t="s">
        <v>263</v>
      </c>
      <c r="C50" s="164" t="s">
        <v>410</v>
      </c>
      <c r="D50" s="159" t="s">
        <v>210</v>
      </c>
      <c r="E50" s="164" t="s">
        <v>211</v>
      </c>
      <c r="F50" s="158">
        <v>26</v>
      </c>
      <c r="G50" s="158" t="s">
        <v>386</v>
      </c>
      <c r="H50" s="161">
        <v>42795</v>
      </c>
      <c r="I50" s="158">
        <v>4.78</v>
      </c>
      <c r="J50" s="158" t="s">
        <v>240</v>
      </c>
      <c r="K50" s="141">
        <v>25</v>
      </c>
      <c r="M50" s="191"/>
    </row>
    <row r="51" spans="2:13" ht="24" x14ac:dyDescent="0.2">
      <c r="B51" s="160" t="s">
        <v>264</v>
      </c>
      <c r="C51" s="164" t="s">
        <v>410</v>
      </c>
      <c r="D51" s="159" t="s">
        <v>210</v>
      </c>
      <c r="E51" s="164" t="s">
        <v>211</v>
      </c>
      <c r="F51" s="158">
        <v>46</v>
      </c>
      <c r="G51" s="158" t="s">
        <v>383</v>
      </c>
      <c r="H51" s="161">
        <v>42795</v>
      </c>
      <c r="I51" s="158" t="s">
        <v>389</v>
      </c>
      <c r="J51" s="158" t="s">
        <v>232</v>
      </c>
      <c r="K51" s="141">
        <v>25</v>
      </c>
      <c r="M51" s="191"/>
    </row>
    <row r="52" spans="2:13" ht="13.5" x14ac:dyDescent="0.2">
      <c r="B52" s="160" t="s">
        <v>270</v>
      </c>
      <c r="C52" s="164" t="s">
        <v>410</v>
      </c>
      <c r="D52" s="159" t="s">
        <v>210</v>
      </c>
      <c r="E52" s="164" t="s">
        <v>211</v>
      </c>
      <c r="F52" s="158">
        <v>60</v>
      </c>
      <c r="G52" s="158" t="s">
        <v>222</v>
      </c>
      <c r="H52" s="161">
        <v>42795</v>
      </c>
      <c r="I52" s="158" t="s">
        <v>391</v>
      </c>
      <c r="J52" s="158" t="s">
        <v>251</v>
      </c>
      <c r="K52" s="141">
        <v>25</v>
      </c>
      <c r="M52" s="191"/>
    </row>
    <row r="53" spans="2:13" ht="24" x14ac:dyDescent="0.2">
      <c r="B53" s="160" t="s">
        <v>271</v>
      </c>
      <c r="C53" s="164" t="s">
        <v>410</v>
      </c>
      <c r="D53" s="159" t="s">
        <v>210</v>
      </c>
      <c r="E53" s="164" t="s">
        <v>211</v>
      </c>
      <c r="F53" s="158">
        <v>98.7</v>
      </c>
      <c r="G53" s="158" t="s">
        <v>383</v>
      </c>
      <c r="H53" s="161">
        <v>42795</v>
      </c>
      <c r="I53" s="158" t="s">
        <v>389</v>
      </c>
      <c r="J53" s="158" t="s">
        <v>232</v>
      </c>
      <c r="K53" s="141">
        <v>25</v>
      </c>
      <c r="M53" s="191"/>
    </row>
    <row r="54" spans="2:13" ht="24" x14ac:dyDescent="0.2">
      <c r="B54" s="160" t="s">
        <v>272</v>
      </c>
      <c r="C54" s="164" t="s">
        <v>410</v>
      </c>
      <c r="D54" s="159" t="s">
        <v>210</v>
      </c>
      <c r="E54" s="164" t="s">
        <v>211</v>
      </c>
      <c r="F54" s="158">
        <v>98.7</v>
      </c>
      <c r="G54" s="158" t="s">
        <v>383</v>
      </c>
      <c r="H54" s="161">
        <v>42795</v>
      </c>
      <c r="I54" s="158" t="s">
        <v>389</v>
      </c>
      <c r="J54" s="158" t="s">
        <v>232</v>
      </c>
      <c r="K54" s="141">
        <v>25</v>
      </c>
      <c r="M54" s="191"/>
    </row>
    <row r="55" spans="2:13" ht="24" x14ac:dyDescent="0.2">
      <c r="B55" s="160" t="s">
        <v>273</v>
      </c>
      <c r="C55" s="164" t="s">
        <v>410</v>
      </c>
      <c r="D55" s="159" t="s">
        <v>210</v>
      </c>
      <c r="E55" s="164" t="s">
        <v>211</v>
      </c>
      <c r="F55" s="158">
        <v>27.3</v>
      </c>
      <c r="G55" s="158" t="s">
        <v>386</v>
      </c>
      <c r="H55" s="161">
        <v>42795</v>
      </c>
      <c r="I55" s="158">
        <v>4.78</v>
      </c>
      <c r="J55" s="158" t="s">
        <v>240</v>
      </c>
      <c r="K55" s="141">
        <v>25</v>
      </c>
      <c r="M55" s="191"/>
    </row>
    <row r="56" spans="2:13" ht="24" x14ac:dyDescent="0.2">
      <c r="B56" s="160" t="s">
        <v>274</v>
      </c>
      <c r="C56" s="164" t="s">
        <v>410</v>
      </c>
      <c r="D56" s="159" t="s">
        <v>210</v>
      </c>
      <c r="E56" s="164" t="s">
        <v>211</v>
      </c>
      <c r="F56" s="158">
        <v>29.4</v>
      </c>
      <c r="G56" s="158" t="s">
        <v>386</v>
      </c>
      <c r="H56" s="161">
        <v>42795</v>
      </c>
      <c r="I56" s="158">
        <v>4.78</v>
      </c>
      <c r="J56" s="158" t="s">
        <v>240</v>
      </c>
      <c r="K56" s="141">
        <v>25</v>
      </c>
      <c r="M56" s="191"/>
    </row>
    <row r="57" spans="2:13" x14ac:dyDescent="0.2">
      <c r="B57" s="160" t="s">
        <v>253</v>
      </c>
      <c r="C57" s="164" t="s">
        <v>410</v>
      </c>
      <c r="D57" s="159" t="s">
        <v>210</v>
      </c>
      <c r="E57" s="164" t="s">
        <v>211</v>
      </c>
      <c r="F57" s="158">
        <v>38</v>
      </c>
      <c r="G57" s="158" t="s">
        <v>213</v>
      </c>
      <c r="H57" s="161">
        <v>42825</v>
      </c>
      <c r="I57" s="158">
        <v>3.86</v>
      </c>
      <c r="J57" s="158" t="s">
        <v>249</v>
      </c>
      <c r="K57" s="141">
        <v>25</v>
      </c>
      <c r="M57" s="191"/>
    </row>
    <row r="58" spans="2:13" x14ac:dyDescent="0.2">
      <c r="B58" s="160" t="s">
        <v>253</v>
      </c>
      <c r="C58" s="164" t="s">
        <v>410</v>
      </c>
      <c r="D58" s="159" t="s">
        <v>210</v>
      </c>
      <c r="E58" s="164" t="s">
        <v>211</v>
      </c>
      <c r="F58" s="158">
        <v>10</v>
      </c>
      <c r="G58" s="158" t="s">
        <v>213</v>
      </c>
      <c r="H58" s="161">
        <v>42870</v>
      </c>
      <c r="I58" s="158">
        <v>3.86</v>
      </c>
      <c r="J58" s="158" t="s">
        <v>249</v>
      </c>
      <c r="K58" s="141">
        <v>25</v>
      </c>
      <c r="M58" s="191"/>
    </row>
    <row r="59" spans="2:13" ht="13.5" x14ac:dyDescent="0.2">
      <c r="B59" s="160" t="s">
        <v>279</v>
      </c>
      <c r="C59" s="164" t="s">
        <v>410</v>
      </c>
      <c r="D59" s="159" t="s">
        <v>210</v>
      </c>
      <c r="E59" s="164" t="s">
        <v>211</v>
      </c>
      <c r="F59" s="158">
        <v>100</v>
      </c>
      <c r="G59" s="158" t="s">
        <v>222</v>
      </c>
      <c r="H59" s="161">
        <v>43143.56</v>
      </c>
      <c r="I59" s="158" t="s">
        <v>391</v>
      </c>
      <c r="J59" s="158" t="s">
        <v>280</v>
      </c>
      <c r="K59" s="141">
        <v>25</v>
      </c>
      <c r="M59" s="191"/>
    </row>
    <row r="60" spans="2:13" ht="13.5" x14ac:dyDescent="0.2">
      <c r="B60" s="160" t="s">
        <v>281</v>
      </c>
      <c r="C60" s="164" t="s">
        <v>410</v>
      </c>
      <c r="D60" s="159" t="s">
        <v>210</v>
      </c>
      <c r="E60" s="164" t="s">
        <v>211</v>
      </c>
      <c r="F60" s="158">
        <v>40</v>
      </c>
      <c r="G60" s="158" t="s">
        <v>222</v>
      </c>
      <c r="H60" s="161">
        <v>43160</v>
      </c>
      <c r="I60" s="158" t="s">
        <v>392</v>
      </c>
      <c r="J60" s="158" t="s">
        <v>282</v>
      </c>
      <c r="K60" s="141">
        <v>25</v>
      </c>
      <c r="M60" s="191"/>
    </row>
    <row r="61" spans="2:13" ht="13.5" x14ac:dyDescent="0.2">
      <c r="B61" s="160" t="s">
        <v>283</v>
      </c>
      <c r="C61" s="164" t="s">
        <v>410</v>
      </c>
      <c r="D61" s="159" t="s">
        <v>210</v>
      </c>
      <c r="E61" s="164" t="s">
        <v>211</v>
      </c>
      <c r="F61" s="158">
        <v>50</v>
      </c>
      <c r="G61" s="158" t="s">
        <v>222</v>
      </c>
      <c r="H61" s="161">
        <v>43160</v>
      </c>
      <c r="I61" s="158" t="s">
        <v>392</v>
      </c>
      <c r="J61" s="158" t="s">
        <v>280</v>
      </c>
      <c r="K61" s="141">
        <v>25</v>
      </c>
      <c r="M61" s="191"/>
    </row>
    <row r="62" spans="2:13" ht="13.5" x14ac:dyDescent="0.2">
      <c r="B62" s="160" t="s">
        <v>284</v>
      </c>
      <c r="C62" s="164" t="s">
        <v>410</v>
      </c>
      <c r="D62" s="159" t="s">
        <v>210</v>
      </c>
      <c r="E62" s="164" t="s">
        <v>211</v>
      </c>
      <c r="F62" s="158">
        <v>60</v>
      </c>
      <c r="G62" s="158" t="s">
        <v>222</v>
      </c>
      <c r="H62" s="161">
        <v>43160</v>
      </c>
      <c r="I62" s="158" t="s">
        <v>392</v>
      </c>
      <c r="J62" s="158" t="s">
        <v>280</v>
      </c>
      <c r="K62" s="141">
        <v>25</v>
      </c>
      <c r="M62" s="191"/>
    </row>
    <row r="63" spans="2:13" ht="24" x14ac:dyDescent="0.2">
      <c r="B63" s="160" t="s">
        <v>286</v>
      </c>
      <c r="C63" s="164" t="s">
        <v>410</v>
      </c>
      <c r="D63" s="159" t="s">
        <v>210</v>
      </c>
      <c r="E63" s="164" t="s">
        <v>211</v>
      </c>
      <c r="F63" s="158">
        <v>50.4</v>
      </c>
      <c r="G63" s="158" t="s">
        <v>383</v>
      </c>
      <c r="H63" s="161">
        <v>43160</v>
      </c>
      <c r="I63" s="158" t="s">
        <v>389</v>
      </c>
      <c r="J63" s="158" t="s">
        <v>232</v>
      </c>
      <c r="K63" s="141">
        <v>25</v>
      </c>
      <c r="M63" s="191"/>
    </row>
    <row r="64" spans="2:13" ht="24" x14ac:dyDescent="0.2">
      <c r="B64" s="160" t="s">
        <v>393</v>
      </c>
      <c r="C64" s="164" t="s">
        <v>410</v>
      </c>
      <c r="D64" s="159" t="s">
        <v>210</v>
      </c>
      <c r="E64" s="164" t="s">
        <v>211</v>
      </c>
      <c r="F64" s="158">
        <v>71.400000000000006</v>
      </c>
      <c r="G64" s="158" t="s">
        <v>222</v>
      </c>
      <c r="H64" s="161">
        <v>43187.705882352937</v>
      </c>
      <c r="I64" s="158" t="s">
        <v>394</v>
      </c>
      <c r="J64" s="158" t="s">
        <v>285</v>
      </c>
      <c r="K64" s="141">
        <v>25</v>
      </c>
      <c r="M64" s="191"/>
    </row>
    <row r="65" spans="2:13" x14ac:dyDescent="0.2">
      <c r="B65" s="160" t="s">
        <v>277</v>
      </c>
      <c r="C65" s="164" t="s">
        <v>410</v>
      </c>
      <c r="D65" s="159" t="s">
        <v>210</v>
      </c>
      <c r="E65" s="164" t="s">
        <v>211</v>
      </c>
      <c r="F65" s="158">
        <v>250</v>
      </c>
      <c r="G65" s="158" t="s">
        <v>213</v>
      </c>
      <c r="H65" s="161">
        <v>43374</v>
      </c>
      <c r="I65" s="158">
        <v>3.46</v>
      </c>
      <c r="J65" s="158" t="s">
        <v>278</v>
      </c>
      <c r="K65" s="141">
        <v>25</v>
      </c>
      <c r="M65" s="191"/>
    </row>
    <row r="66" spans="2:13" x14ac:dyDescent="0.2">
      <c r="B66" s="160" t="s">
        <v>275</v>
      </c>
      <c r="C66" s="164" t="s">
        <v>410</v>
      </c>
      <c r="D66" s="159" t="s">
        <v>210</v>
      </c>
      <c r="E66" s="164" t="s">
        <v>211</v>
      </c>
      <c r="F66" s="158">
        <v>230.1</v>
      </c>
      <c r="G66" s="158" t="s">
        <v>213</v>
      </c>
      <c r="H66" s="161">
        <v>43743.672750977836</v>
      </c>
      <c r="I66" s="158">
        <v>2.64</v>
      </c>
      <c r="J66" s="158" t="s">
        <v>276</v>
      </c>
      <c r="K66" s="141">
        <v>25</v>
      </c>
      <c r="M66" s="191"/>
    </row>
    <row r="67" spans="2:13" x14ac:dyDescent="0.2">
      <c r="B67" s="160" t="s">
        <v>249</v>
      </c>
      <c r="C67" s="164" t="s">
        <v>410</v>
      </c>
      <c r="D67" s="159" t="s">
        <v>210</v>
      </c>
      <c r="E67" s="164" t="s">
        <v>211</v>
      </c>
      <c r="F67" s="158">
        <v>35</v>
      </c>
      <c r="G67" s="158" t="s">
        <v>213</v>
      </c>
      <c r="H67" s="161">
        <v>43743.785714285717</v>
      </c>
      <c r="I67" s="158">
        <v>2.4500000000000002</v>
      </c>
      <c r="J67" s="158" t="s">
        <v>249</v>
      </c>
      <c r="K67" s="141">
        <v>25</v>
      </c>
      <c r="M67" s="191"/>
    </row>
    <row r="68" spans="2:13" x14ac:dyDescent="0.2">
      <c r="B68" s="160" t="s">
        <v>287</v>
      </c>
      <c r="C68" s="164" t="s">
        <v>410</v>
      </c>
      <c r="D68" s="159" t="s">
        <v>210</v>
      </c>
      <c r="E68" s="164" t="s">
        <v>211</v>
      </c>
      <c r="F68" s="158">
        <v>76</v>
      </c>
      <c r="G68" s="158" t="s">
        <v>214</v>
      </c>
      <c r="H68" s="161">
        <v>43811.184210526313</v>
      </c>
      <c r="I68" s="158">
        <v>2.85</v>
      </c>
      <c r="J68" s="158" t="s">
        <v>216</v>
      </c>
      <c r="K68" s="141">
        <v>25</v>
      </c>
      <c r="M68" s="191"/>
    </row>
    <row r="69" spans="2:13" x14ac:dyDescent="0.2">
      <c r="B69" s="160" t="s">
        <v>337</v>
      </c>
      <c r="C69" s="164" t="s">
        <v>410</v>
      </c>
      <c r="D69" s="159" t="s">
        <v>210</v>
      </c>
      <c r="E69" s="164" t="s">
        <v>211</v>
      </c>
      <c r="F69" s="158">
        <v>300</v>
      </c>
      <c r="G69" s="158" t="s">
        <v>213</v>
      </c>
      <c r="H69" s="161">
        <v>44184.3</v>
      </c>
      <c r="I69" s="158">
        <v>2.44</v>
      </c>
      <c r="J69" s="158" t="s">
        <v>276</v>
      </c>
      <c r="K69" s="141">
        <v>25</v>
      </c>
      <c r="M69" s="191"/>
    </row>
    <row r="70" spans="2:13" ht="24" x14ac:dyDescent="0.2">
      <c r="B70" s="160" t="s">
        <v>341</v>
      </c>
      <c r="C70" s="164" t="s">
        <v>410</v>
      </c>
      <c r="D70" s="159" t="s">
        <v>210</v>
      </c>
      <c r="E70" s="164" t="s">
        <v>336</v>
      </c>
      <c r="F70" s="158">
        <v>300</v>
      </c>
      <c r="G70" s="158" t="s">
        <v>222</v>
      </c>
      <c r="H70" s="144" t="s">
        <v>414</v>
      </c>
      <c r="I70" s="158">
        <v>2.82</v>
      </c>
      <c r="J70" s="158" t="s">
        <v>276</v>
      </c>
      <c r="K70" s="141">
        <v>25</v>
      </c>
      <c r="M70" s="191"/>
    </row>
    <row r="71" spans="2:13" ht="24" x14ac:dyDescent="0.2">
      <c r="B71" s="160" t="s">
        <v>395</v>
      </c>
      <c r="C71" s="164" t="s">
        <v>410</v>
      </c>
      <c r="D71" s="159" t="s">
        <v>210</v>
      </c>
      <c r="E71" s="164" t="s">
        <v>336</v>
      </c>
      <c r="F71" s="158">
        <v>50.6</v>
      </c>
      <c r="G71" s="158" t="s">
        <v>213</v>
      </c>
      <c r="H71" s="144" t="s">
        <v>414</v>
      </c>
      <c r="I71" s="158">
        <v>2.81</v>
      </c>
      <c r="J71" s="158" t="s">
        <v>276</v>
      </c>
      <c r="K71" s="141">
        <v>25</v>
      </c>
      <c r="M71" s="191"/>
    </row>
    <row r="72" spans="2:13" x14ac:dyDescent="0.2">
      <c r="B72" s="160" t="s">
        <v>322</v>
      </c>
      <c r="C72" s="164" t="s">
        <v>411</v>
      </c>
      <c r="D72" s="159" t="s">
        <v>290</v>
      </c>
      <c r="E72" s="164" t="s">
        <v>211</v>
      </c>
      <c r="F72" s="158">
        <v>10</v>
      </c>
      <c r="G72" s="158" t="s">
        <v>217</v>
      </c>
      <c r="H72" s="161">
        <v>41306</v>
      </c>
      <c r="I72" s="158">
        <v>8.69</v>
      </c>
      <c r="J72" s="158" t="s">
        <v>314</v>
      </c>
      <c r="K72" s="141">
        <v>25</v>
      </c>
      <c r="M72" s="191"/>
    </row>
    <row r="73" spans="2:13" x14ac:dyDescent="0.2">
      <c r="B73" s="160" t="s">
        <v>323</v>
      </c>
      <c r="C73" s="164" t="s">
        <v>411</v>
      </c>
      <c r="D73" s="159" t="s">
        <v>290</v>
      </c>
      <c r="E73" s="164" t="s">
        <v>211</v>
      </c>
      <c r="F73" s="158">
        <v>10</v>
      </c>
      <c r="G73" s="158" t="s">
        <v>217</v>
      </c>
      <c r="H73" s="161">
        <v>41306</v>
      </c>
      <c r="I73" s="158">
        <v>8.48</v>
      </c>
      <c r="J73" s="158" t="s">
        <v>314</v>
      </c>
      <c r="K73" s="141">
        <v>25</v>
      </c>
      <c r="M73" s="191"/>
    </row>
    <row r="74" spans="2:13" ht="24" x14ac:dyDescent="0.2">
      <c r="B74" s="160" t="s">
        <v>291</v>
      </c>
      <c r="C74" s="164" t="s">
        <v>411</v>
      </c>
      <c r="D74" s="159" t="s">
        <v>290</v>
      </c>
      <c r="E74" s="164" t="s">
        <v>211</v>
      </c>
      <c r="F74" s="158">
        <v>50</v>
      </c>
      <c r="G74" s="158" t="s">
        <v>386</v>
      </c>
      <c r="H74" s="161">
        <v>42156</v>
      </c>
      <c r="I74" s="158">
        <v>6.97</v>
      </c>
      <c r="J74" s="158" t="s">
        <v>240</v>
      </c>
      <c r="K74" s="141">
        <v>25</v>
      </c>
      <c r="M74" s="191"/>
    </row>
    <row r="75" spans="2:13" x14ac:dyDescent="0.2">
      <c r="B75" s="160" t="s">
        <v>324</v>
      </c>
      <c r="C75" s="164" t="s">
        <v>411</v>
      </c>
      <c r="D75" s="159" t="s">
        <v>290</v>
      </c>
      <c r="E75" s="164" t="s">
        <v>211</v>
      </c>
      <c r="F75" s="158">
        <v>5</v>
      </c>
      <c r="G75" s="158" t="s">
        <v>217</v>
      </c>
      <c r="H75" s="161">
        <v>42186</v>
      </c>
      <c r="I75" s="158">
        <v>6.45</v>
      </c>
      <c r="J75" s="158" t="s">
        <v>325</v>
      </c>
      <c r="K75" s="141">
        <v>25</v>
      </c>
      <c r="M75" s="191"/>
    </row>
    <row r="76" spans="2:13" x14ac:dyDescent="0.2">
      <c r="B76" s="160" t="s">
        <v>326</v>
      </c>
      <c r="C76" s="164" t="s">
        <v>411</v>
      </c>
      <c r="D76" s="159" t="s">
        <v>290</v>
      </c>
      <c r="E76" s="164" t="s">
        <v>211</v>
      </c>
      <c r="F76" s="158">
        <v>5</v>
      </c>
      <c r="G76" s="158" t="s">
        <v>217</v>
      </c>
      <c r="H76" s="161">
        <v>42186</v>
      </c>
      <c r="I76" s="158">
        <v>6.45</v>
      </c>
      <c r="J76" s="158" t="s">
        <v>325</v>
      </c>
      <c r="K76" s="141">
        <v>25</v>
      </c>
      <c r="M76" s="191"/>
    </row>
    <row r="77" spans="2:13" ht="36" x14ac:dyDescent="0.2">
      <c r="B77" s="160" t="s">
        <v>292</v>
      </c>
      <c r="C77" s="164" t="s">
        <v>411</v>
      </c>
      <c r="D77" s="159" t="s">
        <v>290</v>
      </c>
      <c r="E77" s="164" t="s">
        <v>211</v>
      </c>
      <c r="F77" s="158">
        <v>39</v>
      </c>
      <c r="G77" s="158" t="s">
        <v>383</v>
      </c>
      <c r="H77" s="161">
        <v>42430</v>
      </c>
      <c r="I77" s="158" t="s">
        <v>408</v>
      </c>
      <c r="J77" s="158" t="s">
        <v>232</v>
      </c>
      <c r="K77" s="141">
        <v>25</v>
      </c>
      <c r="M77" s="191"/>
    </row>
    <row r="78" spans="2:13" ht="36" x14ac:dyDescent="0.2">
      <c r="B78" s="160" t="s">
        <v>293</v>
      </c>
      <c r="C78" s="164" t="s">
        <v>411</v>
      </c>
      <c r="D78" s="159" t="s">
        <v>290</v>
      </c>
      <c r="E78" s="164" t="s">
        <v>211</v>
      </c>
      <c r="F78" s="158">
        <v>21</v>
      </c>
      <c r="G78" s="158" t="s">
        <v>383</v>
      </c>
      <c r="H78" s="161">
        <v>42430</v>
      </c>
      <c r="I78" s="158" t="s">
        <v>408</v>
      </c>
      <c r="J78" s="158" t="s">
        <v>232</v>
      </c>
      <c r="K78" s="141">
        <v>25</v>
      </c>
      <c r="M78" s="191"/>
    </row>
    <row r="79" spans="2:13" x14ac:dyDescent="0.2">
      <c r="B79" s="160" t="s">
        <v>294</v>
      </c>
      <c r="C79" s="164" t="s">
        <v>411</v>
      </c>
      <c r="D79" s="159" t="s">
        <v>290</v>
      </c>
      <c r="E79" s="164" t="s">
        <v>211</v>
      </c>
      <c r="F79" s="158">
        <v>100</v>
      </c>
      <c r="G79" s="158" t="s">
        <v>220</v>
      </c>
      <c r="H79" s="161">
        <v>42503.6</v>
      </c>
      <c r="I79" s="158">
        <v>6.73</v>
      </c>
      <c r="J79" s="158" t="s">
        <v>295</v>
      </c>
      <c r="K79" s="141">
        <v>25</v>
      </c>
      <c r="M79" s="191"/>
    </row>
    <row r="80" spans="2:13" x14ac:dyDescent="0.2">
      <c r="B80" s="160" t="s">
        <v>296</v>
      </c>
      <c r="C80" s="164" t="s">
        <v>411</v>
      </c>
      <c r="D80" s="159" t="s">
        <v>290</v>
      </c>
      <c r="E80" s="164" t="s">
        <v>211</v>
      </c>
      <c r="F80" s="158">
        <v>24</v>
      </c>
      <c r="G80" s="158" t="s">
        <v>220</v>
      </c>
      <c r="H80" s="161">
        <v>42522</v>
      </c>
      <c r="I80" s="158">
        <v>6.8</v>
      </c>
      <c r="J80" s="158" t="s">
        <v>295</v>
      </c>
      <c r="K80" s="141">
        <v>25</v>
      </c>
      <c r="M80" s="191"/>
    </row>
    <row r="81" spans="2:13" ht="25.5" x14ac:dyDescent="0.2">
      <c r="B81" s="160" t="s">
        <v>315</v>
      </c>
      <c r="C81" s="164" t="s">
        <v>411</v>
      </c>
      <c r="D81" s="159" t="s">
        <v>290</v>
      </c>
      <c r="E81" s="164" t="s">
        <v>211</v>
      </c>
      <c r="F81" s="158">
        <v>50</v>
      </c>
      <c r="G81" s="158" t="s">
        <v>222</v>
      </c>
      <c r="H81" s="161">
        <v>42736</v>
      </c>
      <c r="I81" s="158" t="s">
        <v>396</v>
      </c>
      <c r="J81" s="158" t="s">
        <v>223</v>
      </c>
      <c r="K81" s="141" t="s">
        <v>316</v>
      </c>
      <c r="M81" s="191"/>
    </row>
    <row r="82" spans="2:13" x14ac:dyDescent="0.2">
      <c r="B82" s="160" t="s">
        <v>300</v>
      </c>
      <c r="C82" s="164" t="s">
        <v>411</v>
      </c>
      <c r="D82" s="159" t="s">
        <v>290</v>
      </c>
      <c r="E82" s="164" t="s">
        <v>211</v>
      </c>
      <c r="F82" s="158">
        <v>48</v>
      </c>
      <c r="G82" s="158" t="s">
        <v>220</v>
      </c>
      <c r="H82" s="161">
        <v>42783</v>
      </c>
      <c r="I82" s="158">
        <v>5.59</v>
      </c>
      <c r="J82" s="158" t="s">
        <v>299</v>
      </c>
      <c r="K82" s="141">
        <v>25</v>
      </c>
      <c r="M82" s="191"/>
    </row>
    <row r="83" spans="2:13" x14ac:dyDescent="0.2">
      <c r="B83" s="160" t="s">
        <v>303</v>
      </c>
      <c r="C83" s="164" t="s">
        <v>411</v>
      </c>
      <c r="D83" s="159" t="s">
        <v>290</v>
      </c>
      <c r="E83" s="164" t="s">
        <v>211</v>
      </c>
      <c r="F83" s="158">
        <v>20</v>
      </c>
      <c r="G83" s="158" t="s">
        <v>222</v>
      </c>
      <c r="H83" s="161">
        <v>42795</v>
      </c>
      <c r="I83" s="158">
        <v>4.8600000000000003</v>
      </c>
      <c r="J83" s="158" t="s">
        <v>282</v>
      </c>
      <c r="K83" s="141">
        <v>25</v>
      </c>
      <c r="M83" s="191"/>
    </row>
    <row r="84" spans="2:13" x14ac:dyDescent="0.2">
      <c r="B84" s="160" t="s">
        <v>304</v>
      </c>
      <c r="C84" s="164" t="s">
        <v>411</v>
      </c>
      <c r="D84" s="159" t="s">
        <v>290</v>
      </c>
      <c r="E84" s="164" t="s">
        <v>211</v>
      </c>
      <c r="F84" s="158">
        <v>20</v>
      </c>
      <c r="G84" s="158" t="s">
        <v>222</v>
      </c>
      <c r="H84" s="161">
        <v>42795</v>
      </c>
      <c r="I84" s="158">
        <v>4.8499999999999996</v>
      </c>
      <c r="J84" s="158" t="s">
        <v>282</v>
      </c>
      <c r="K84" s="141">
        <v>25</v>
      </c>
      <c r="M84" s="191"/>
    </row>
    <row r="85" spans="2:13" x14ac:dyDescent="0.2">
      <c r="B85" s="160" t="s">
        <v>306</v>
      </c>
      <c r="C85" s="164" t="s">
        <v>411</v>
      </c>
      <c r="D85" s="159" t="s">
        <v>290</v>
      </c>
      <c r="E85" s="164" t="s">
        <v>211</v>
      </c>
      <c r="F85" s="158">
        <v>20</v>
      </c>
      <c r="G85" s="158" t="s">
        <v>222</v>
      </c>
      <c r="H85" s="161">
        <v>42795</v>
      </c>
      <c r="I85" s="158">
        <v>4.76</v>
      </c>
      <c r="J85" s="158" t="s">
        <v>251</v>
      </c>
      <c r="K85" s="141">
        <v>25</v>
      </c>
      <c r="M85" s="191"/>
    </row>
    <row r="86" spans="2:13" x14ac:dyDescent="0.2">
      <c r="B86" s="160" t="s">
        <v>307</v>
      </c>
      <c r="C86" s="164" t="s">
        <v>411</v>
      </c>
      <c r="D86" s="159" t="s">
        <v>290</v>
      </c>
      <c r="E86" s="164" t="s">
        <v>211</v>
      </c>
      <c r="F86" s="158">
        <v>20</v>
      </c>
      <c r="G86" s="158" t="s">
        <v>222</v>
      </c>
      <c r="H86" s="161">
        <v>42795</v>
      </c>
      <c r="I86" s="158">
        <v>4.8600000000000003</v>
      </c>
      <c r="J86" s="158" t="s">
        <v>251</v>
      </c>
      <c r="K86" s="141">
        <v>25</v>
      </c>
      <c r="M86" s="191"/>
    </row>
    <row r="87" spans="2:13" x14ac:dyDescent="0.2">
      <c r="B87" s="160" t="s">
        <v>327</v>
      </c>
      <c r="C87" s="164" t="s">
        <v>411</v>
      </c>
      <c r="D87" s="159" t="s">
        <v>290</v>
      </c>
      <c r="E87" s="164" t="s">
        <v>211</v>
      </c>
      <c r="F87" s="158">
        <v>40</v>
      </c>
      <c r="G87" s="158" t="s">
        <v>213</v>
      </c>
      <c r="H87" s="161">
        <v>42795</v>
      </c>
      <c r="I87" s="158">
        <v>4.43</v>
      </c>
      <c r="J87" s="158" t="s">
        <v>276</v>
      </c>
      <c r="K87" s="141">
        <v>25</v>
      </c>
      <c r="M87" s="191"/>
    </row>
    <row r="88" spans="2:13" x14ac:dyDescent="0.2">
      <c r="B88" s="160" t="s">
        <v>302</v>
      </c>
      <c r="C88" s="164" t="s">
        <v>411</v>
      </c>
      <c r="D88" s="159" t="s">
        <v>290</v>
      </c>
      <c r="E88" s="164" t="s">
        <v>211</v>
      </c>
      <c r="F88" s="158">
        <v>30</v>
      </c>
      <c r="G88" s="158" t="s">
        <v>220</v>
      </c>
      <c r="H88" s="161">
        <v>42816.4</v>
      </c>
      <c r="I88" s="158">
        <v>5.59</v>
      </c>
      <c r="J88" s="158" t="s">
        <v>299</v>
      </c>
      <c r="K88" s="141">
        <v>25</v>
      </c>
      <c r="M88" s="191"/>
    </row>
    <row r="89" spans="2:13" x14ac:dyDescent="0.2">
      <c r="B89" s="160" t="s">
        <v>305</v>
      </c>
      <c r="C89" s="164" t="s">
        <v>411</v>
      </c>
      <c r="D89" s="159" t="s">
        <v>290</v>
      </c>
      <c r="E89" s="164" t="s">
        <v>211</v>
      </c>
      <c r="F89" s="158">
        <v>20</v>
      </c>
      <c r="G89" s="158" t="s">
        <v>222</v>
      </c>
      <c r="H89" s="161">
        <v>42826</v>
      </c>
      <c r="I89" s="158">
        <v>4.84</v>
      </c>
      <c r="J89" s="158" t="s">
        <v>282</v>
      </c>
      <c r="K89" s="141">
        <v>25</v>
      </c>
      <c r="M89" s="191"/>
    </row>
    <row r="90" spans="2:13" ht="24" x14ac:dyDescent="0.2">
      <c r="B90" s="160" t="s">
        <v>317</v>
      </c>
      <c r="C90" s="164" t="s">
        <v>411</v>
      </c>
      <c r="D90" s="159" t="s">
        <v>290</v>
      </c>
      <c r="E90" s="164" t="s">
        <v>211</v>
      </c>
      <c r="F90" s="158">
        <v>50</v>
      </c>
      <c r="G90" s="158" t="s">
        <v>222</v>
      </c>
      <c r="H90" s="161">
        <v>42856</v>
      </c>
      <c r="I90" s="158" t="s">
        <v>397</v>
      </c>
      <c r="J90" s="158" t="s">
        <v>223</v>
      </c>
      <c r="K90" s="141" t="s">
        <v>318</v>
      </c>
      <c r="M90" s="191"/>
    </row>
    <row r="91" spans="2:13" x14ac:dyDescent="0.2">
      <c r="B91" s="160" t="s">
        <v>301</v>
      </c>
      <c r="C91" s="164" t="s">
        <v>411</v>
      </c>
      <c r="D91" s="159" t="s">
        <v>290</v>
      </c>
      <c r="E91" s="164" t="s">
        <v>211</v>
      </c>
      <c r="F91" s="158">
        <v>65</v>
      </c>
      <c r="G91" s="158" t="s">
        <v>220</v>
      </c>
      <c r="H91" s="161">
        <v>42888.2</v>
      </c>
      <c r="I91" s="158">
        <v>5.59</v>
      </c>
      <c r="J91" s="158" t="s">
        <v>295</v>
      </c>
      <c r="K91" s="141">
        <v>25</v>
      </c>
      <c r="M91" s="191"/>
    </row>
    <row r="92" spans="2:13" x14ac:dyDescent="0.2">
      <c r="B92" s="160" t="s">
        <v>298</v>
      </c>
      <c r="C92" s="164" t="s">
        <v>411</v>
      </c>
      <c r="D92" s="159" t="s">
        <v>290</v>
      </c>
      <c r="E92" s="164" t="s">
        <v>211</v>
      </c>
      <c r="F92" s="158">
        <v>143</v>
      </c>
      <c r="G92" s="158" t="s">
        <v>220</v>
      </c>
      <c r="H92" s="161">
        <v>42890.784615384611</v>
      </c>
      <c r="I92" s="158">
        <v>5.59</v>
      </c>
      <c r="J92" s="158" t="s">
        <v>299</v>
      </c>
      <c r="K92" s="141">
        <v>25</v>
      </c>
      <c r="M92" s="191"/>
    </row>
    <row r="93" spans="2:13" x14ac:dyDescent="0.2">
      <c r="B93" s="160" t="s">
        <v>308</v>
      </c>
      <c r="C93" s="164" t="s">
        <v>411</v>
      </c>
      <c r="D93" s="159" t="s">
        <v>290</v>
      </c>
      <c r="E93" s="164" t="s">
        <v>211</v>
      </c>
      <c r="F93" s="158">
        <v>20</v>
      </c>
      <c r="G93" s="158" t="s">
        <v>222</v>
      </c>
      <c r="H93" s="161">
        <v>42979</v>
      </c>
      <c r="I93" s="158">
        <v>4.76</v>
      </c>
      <c r="J93" s="158" t="s">
        <v>309</v>
      </c>
      <c r="K93" s="141">
        <v>25</v>
      </c>
      <c r="M93" s="191"/>
    </row>
    <row r="94" spans="2:13" x14ac:dyDescent="0.2">
      <c r="B94" s="160" t="s">
        <v>320</v>
      </c>
      <c r="C94" s="164" t="s">
        <v>411</v>
      </c>
      <c r="D94" s="159" t="s">
        <v>290</v>
      </c>
      <c r="E94" s="164" t="s">
        <v>211</v>
      </c>
      <c r="F94" s="158">
        <v>50</v>
      </c>
      <c r="G94" s="158" t="s">
        <v>220</v>
      </c>
      <c r="H94" s="161">
        <v>42979</v>
      </c>
      <c r="I94" s="158">
        <v>5.59</v>
      </c>
      <c r="J94" s="158" t="s">
        <v>295</v>
      </c>
      <c r="K94" s="141">
        <v>25</v>
      </c>
      <c r="M94" s="191"/>
    </row>
    <row r="95" spans="2:13" ht="24" x14ac:dyDescent="0.2">
      <c r="B95" s="160" t="s">
        <v>297</v>
      </c>
      <c r="C95" s="164" t="s">
        <v>411</v>
      </c>
      <c r="D95" s="159" t="s">
        <v>290</v>
      </c>
      <c r="E95" s="164" t="s">
        <v>211</v>
      </c>
      <c r="F95" s="158">
        <v>51</v>
      </c>
      <c r="G95" s="158" t="s">
        <v>386</v>
      </c>
      <c r="H95" s="161">
        <v>43009</v>
      </c>
      <c r="I95" s="158">
        <v>5.46</v>
      </c>
      <c r="J95" s="158" t="s">
        <v>240</v>
      </c>
      <c r="K95" s="141">
        <v>25</v>
      </c>
      <c r="M95" s="191"/>
    </row>
    <row r="96" spans="2:13" x14ac:dyDescent="0.2">
      <c r="B96" s="160" t="s">
        <v>312</v>
      </c>
      <c r="C96" s="164" t="s">
        <v>411</v>
      </c>
      <c r="D96" s="159" t="s">
        <v>290</v>
      </c>
      <c r="E96" s="164" t="s">
        <v>211</v>
      </c>
      <c r="F96" s="158">
        <v>20</v>
      </c>
      <c r="G96" s="158" t="s">
        <v>222</v>
      </c>
      <c r="H96" s="161">
        <v>43009</v>
      </c>
      <c r="I96" s="158">
        <v>4.8499999999999996</v>
      </c>
      <c r="J96" s="158" t="s">
        <v>282</v>
      </c>
      <c r="K96" s="141">
        <v>25</v>
      </c>
      <c r="M96" s="191"/>
    </row>
    <row r="97" spans="2:13" x14ac:dyDescent="0.2">
      <c r="B97" s="160" t="s">
        <v>310</v>
      </c>
      <c r="C97" s="164" t="s">
        <v>411</v>
      </c>
      <c r="D97" s="159" t="s">
        <v>290</v>
      </c>
      <c r="E97" s="164" t="s">
        <v>211</v>
      </c>
      <c r="F97" s="158">
        <v>20</v>
      </c>
      <c r="G97" s="158" t="s">
        <v>222</v>
      </c>
      <c r="H97" s="161">
        <v>43040</v>
      </c>
      <c r="I97" s="158">
        <v>5.05</v>
      </c>
      <c r="J97" s="158" t="s">
        <v>282</v>
      </c>
      <c r="K97" s="141">
        <v>25</v>
      </c>
      <c r="M97" s="191"/>
    </row>
    <row r="98" spans="2:13" x14ac:dyDescent="0.2">
      <c r="B98" s="160" t="s">
        <v>311</v>
      </c>
      <c r="C98" s="164" t="s">
        <v>411</v>
      </c>
      <c r="D98" s="159" t="s">
        <v>290</v>
      </c>
      <c r="E98" s="164" t="s">
        <v>211</v>
      </c>
      <c r="F98" s="158">
        <v>20</v>
      </c>
      <c r="G98" s="158" t="s">
        <v>222</v>
      </c>
      <c r="H98" s="161">
        <v>43040</v>
      </c>
      <c r="I98" s="158">
        <v>4.84</v>
      </c>
      <c r="J98" s="158" t="s">
        <v>282</v>
      </c>
      <c r="K98" s="141">
        <v>25</v>
      </c>
      <c r="M98" s="191"/>
    </row>
    <row r="99" spans="2:13" x14ac:dyDescent="0.2">
      <c r="B99" s="160" t="s">
        <v>313</v>
      </c>
      <c r="C99" s="164" t="s">
        <v>411</v>
      </c>
      <c r="D99" s="159" t="s">
        <v>290</v>
      </c>
      <c r="E99" s="164" t="s">
        <v>211</v>
      </c>
      <c r="F99" s="158">
        <v>100</v>
      </c>
      <c r="G99" s="158" t="s">
        <v>220</v>
      </c>
      <c r="H99" s="161">
        <v>43040</v>
      </c>
      <c r="I99" s="158">
        <v>4.66</v>
      </c>
      <c r="J99" s="158" t="s">
        <v>314</v>
      </c>
      <c r="K99" s="141">
        <v>25</v>
      </c>
      <c r="M99" s="191"/>
    </row>
    <row r="100" spans="2:13" x14ac:dyDescent="0.2">
      <c r="B100" s="160" t="s">
        <v>321</v>
      </c>
      <c r="C100" s="164" t="s">
        <v>411</v>
      </c>
      <c r="D100" s="159" t="s">
        <v>290</v>
      </c>
      <c r="E100" s="164" t="s">
        <v>211</v>
      </c>
      <c r="F100" s="158">
        <v>60</v>
      </c>
      <c r="G100" s="158" t="s">
        <v>217</v>
      </c>
      <c r="H100" s="161">
        <v>43040</v>
      </c>
      <c r="I100" s="158">
        <v>5.07</v>
      </c>
      <c r="J100" s="158" t="s">
        <v>314</v>
      </c>
      <c r="K100" s="141">
        <v>25</v>
      </c>
      <c r="M100" s="191"/>
    </row>
    <row r="101" spans="2:13" x14ac:dyDescent="0.2">
      <c r="B101" s="160" t="s">
        <v>319</v>
      </c>
      <c r="C101" s="164" t="s">
        <v>411</v>
      </c>
      <c r="D101" s="159" t="s">
        <v>290</v>
      </c>
      <c r="E101" s="164" t="s">
        <v>211</v>
      </c>
      <c r="F101" s="158">
        <v>50</v>
      </c>
      <c r="G101" s="158" t="s">
        <v>222</v>
      </c>
      <c r="H101" s="161">
        <v>43070</v>
      </c>
      <c r="I101" s="158">
        <v>4.8</v>
      </c>
      <c r="J101" s="158" t="s">
        <v>314</v>
      </c>
      <c r="K101" s="141">
        <v>25</v>
      </c>
      <c r="M101" s="191"/>
    </row>
    <row r="102" spans="2:13" ht="24" x14ac:dyDescent="0.2">
      <c r="B102" s="160" t="s">
        <v>328</v>
      </c>
      <c r="C102" s="164" t="s">
        <v>411</v>
      </c>
      <c r="D102" s="159" t="s">
        <v>290</v>
      </c>
      <c r="E102" s="164" t="s">
        <v>211</v>
      </c>
      <c r="F102" s="158">
        <v>20</v>
      </c>
      <c r="G102" s="158" t="s">
        <v>222</v>
      </c>
      <c r="H102" s="161">
        <v>43070</v>
      </c>
      <c r="I102" s="158" t="s">
        <v>398</v>
      </c>
      <c r="J102" s="158" t="s">
        <v>223</v>
      </c>
      <c r="K102" s="141">
        <v>10</v>
      </c>
      <c r="M102" s="191"/>
    </row>
    <row r="103" spans="2:13" ht="24" x14ac:dyDescent="0.2">
      <c r="B103" s="160" t="s">
        <v>329</v>
      </c>
      <c r="C103" s="164" t="s">
        <v>411</v>
      </c>
      <c r="D103" s="159" t="s">
        <v>290</v>
      </c>
      <c r="E103" s="164" t="s">
        <v>211</v>
      </c>
      <c r="F103" s="158">
        <v>20</v>
      </c>
      <c r="G103" s="158" t="s">
        <v>222</v>
      </c>
      <c r="H103" s="161">
        <v>43160</v>
      </c>
      <c r="I103" s="158" t="s">
        <v>398</v>
      </c>
      <c r="J103" s="158" t="s">
        <v>223</v>
      </c>
      <c r="K103" s="141">
        <v>10</v>
      </c>
      <c r="M103" s="191"/>
    </row>
    <row r="104" spans="2:13" ht="24" x14ac:dyDescent="0.2">
      <c r="B104" s="160" t="s">
        <v>330</v>
      </c>
      <c r="C104" s="164" t="s">
        <v>411</v>
      </c>
      <c r="D104" s="159" t="s">
        <v>290</v>
      </c>
      <c r="E104" s="164" t="s">
        <v>211</v>
      </c>
      <c r="F104" s="158">
        <v>20</v>
      </c>
      <c r="G104" s="158" t="s">
        <v>222</v>
      </c>
      <c r="H104" s="161">
        <v>43160</v>
      </c>
      <c r="I104" s="158" t="s">
        <v>398</v>
      </c>
      <c r="J104" s="158" t="s">
        <v>223</v>
      </c>
      <c r="K104" s="141">
        <v>10</v>
      </c>
      <c r="M104" s="191"/>
    </row>
    <row r="105" spans="2:13" x14ac:dyDescent="0.2">
      <c r="B105" s="160" t="s">
        <v>331</v>
      </c>
      <c r="C105" s="164" t="s">
        <v>411</v>
      </c>
      <c r="D105" s="159" t="s">
        <v>290</v>
      </c>
      <c r="E105" s="164" t="s">
        <v>211</v>
      </c>
      <c r="F105" s="158">
        <v>50</v>
      </c>
      <c r="G105" s="158" t="s">
        <v>217</v>
      </c>
      <c r="H105" s="161">
        <v>43556</v>
      </c>
      <c r="I105" s="158">
        <v>2.4900000000000002</v>
      </c>
      <c r="J105" s="158" t="s">
        <v>276</v>
      </c>
      <c r="K105" s="141">
        <v>25</v>
      </c>
      <c r="M105" s="191"/>
    </row>
    <row r="106" spans="2:13" x14ac:dyDescent="0.2">
      <c r="B106" s="160" t="s">
        <v>332</v>
      </c>
      <c r="C106" s="164" t="s">
        <v>411</v>
      </c>
      <c r="D106" s="159" t="s">
        <v>290</v>
      </c>
      <c r="E106" s="164" t="s">
        <v>211</v>
      </c>
      <c r="F106" s="158">
        <v>100</v>
      </c>
      <c r="G106" s="158" t="s">
        <v>225</v>
      </c>
      <c r="H106" s="161">
        <v>43709</v>
      </c>
      <c r="I106" s="158">
        <v>3.47</v>
      </c>
      <c r="J106" s="158" t="s">
        <v>333</v>
      </c>
      <c r="K106" s="141">
        <v>25</v>
      </c>
      <c r="M106" s="191"/>
    </row>
    <row r="107" spans="2:13" x14ac:dyDescent="0.2">
      <c r="B107" s="160" t="s">
        <v>335</v>
      </c>
      <c r="C107" s="164" t="s">
        <v>411</v>
      </c>
      <c r="D107" s="159" t="s">
        <v>290</v>
      </c>
      <c r="E107" s="164" t="s">
        <v>211</v>
      </c>
      <c r="F107" s="158">
        <v>250</v>
      </c>
      <c r="G107" s="158" t="s">
        <v>217</v>
      </c>
      <c r="H107" s="161">
        <v>43739</v>
      </c>
      <c r="I107" s="158">
        <v>2.72</v>
      </c>
      <c r="J107" s="158" t="s">
        <v>216</v>
      </c>
      <c r="K107" s="141">
        <v>25</v>
      </c>
      <c r="M107" s="191"/>
    </row>
    <row r="108" spans="2:13" ht="36" x14ac:dyDescent="0.2">
      <c r="B108" s="160" t="s">
        <v>399</v>
      </c>
      <c r="C108" s="164" t="s">
        <v>411</v>
      </c>
      <c r="D108" s="159" t="s">
        <v>290</v>
      </c>
      <c r="E108" s="164" t="s">
        <v>211</v>
      </c>
      <c r="F108" s="158">
        <v>140</v>
      </c>
      <c r="G108" s="158" t="s">
        <v>222</v>
      </c>
      <c r="H108" s="161">
        <v>43769.714285714283</v>
      </c>
      <c r="I108" s="158">
        <v>3.22</v>
      </c>
      <c r="J108" s="158" t="s">
        <v>334</v>
      </c>
      <c r="K108" s="141">
        <v>25</v>
      </c>
      <c r="M108" s="191"/>
    </row>
    <row r="109" spans="2:13" x14ac:dyDescent="0.2">
      <c r="B109" s="160" t="s">
        <v>338</v>
      </c>
      <c r="C109" s="164" t="s">
        <v>411</v>
      </c>
      <c r="D109" s="159" t="s">
        <v>290</v>
      </c>
      <c r="E109" s="164" t="s">
        <v>211</v>
      </c>
      <c r="F109" s="158">
        <v>110</v>
      </c>
      <c r="G109" s="158" t="s">
        <v>217</v>
      </c>
      <c r="H109" s="161">
        <v>44250.090909090912</v>
      </c>
      <c r="I109" s="158">
        <v>2.4900000000000002</v>
      </c>
      <c r="J109" s="158" t="s">
        <v>276</v>
      </c>
      <c r="K109" s="141">
        <v>25</v>
      </c>
      <c r="M109" s="191"/>
    </row>
    <row r="110" spans="2:13" x14ac:dyDescent="0.2">
      <c r="B110" s="160" t="s">
        <v>249</v>
      </c>
      <c r="C110" s="164" t="s">
        <v>411</v>
      </c>
      <c r="D110" s="159" t="s">
        <v>290</v>
      </c>
      <c r="E110" s="164" t="s">
        <v>211</v>
      </c>
      <c r="F110" s="158">
        <v>105</v>
      </c>
      <c r="G110" s="158" t="s">
        <v>213</v>
      </c>
      <c r="H110" s="161">
        <v>44307</v>
      </c>
      <c r="I110" s="158">
        <v>2.68</v>
      </c>
      <c r="J110" s="158" t="s">
        <v>249</v>
      </c>
      <c r="K110" s="141">
        <v>25</v>
      </c>
      <c r="M110" s="191"/>
    </row>
    <row r="111" spans="2:13" x14ac:dyDescent="0.2">
      <c r="B111" s="160" t="s">
        <v>337</v>
      </c>
      <c r="C111" s="164" t="s">
        <v>411</v>
      </c>
      <c r="D111" s="159" t="s">
        <v>290</v>
      </c>
      <c r="E111" s="164" t="s">
        <v>211</v>
      </c>
      <c r="F111" s="158">
        <v>300</v>
      </c>
      <c r="G111" s="158" t="s">
        <v>217</v>
      </c>
      <c r="H111" s="161">
        <v>44432</v>
      </c>
      <c r="I111" s="158">
        <v>2.5499999999999998</v>
      </c>
      <c r="J111" s="158" t="s">
        <v>276</v>
      </c>
      <c r="K111" s="141">
        <v>25</v>
      </c>
      <c r="M111" s="191"/>
    </row>
    <row r="112" spans="2:13" x14ac:dyDescent="0.2">
      <c r="B112" s="160" t="s">
        <v>340</v>
      </c>
      <c r="C112" s="164" t="s">
        <v>411</v>
      </c>
      <c r="D112" s="159" t="s">
        <v>290</v>
      </c>
      <c r="E112" s="164" t="s">
        <v>211</v>
      </c>
      <c r="F112" s="158">
        <v>250</v>
      </c>
      <c r="G112" s="158" t="s">
        <v>217</v>
      </c>
      <c r="H112" s="161">
        <v>44453.599999999999</v>
      </c>
      <c r="I112" s="158">
        <v>2.54</v>
      </c>
      <c r="J112" s="158" t="s">
        <v>276</v>
      </c>
      <c r="K112" s="141">
        <v>25</v>
      </c>
      <c r="M112" s="191"/>
    </row>
    <row r="113" spans="2:13" ht="24" x14ac:dyDescent="0.2">
      <c r="B113" s="160" t="s">
        <v>340</v>
      </c>
      <c r="C113" s="164" t="s">
        <v>411</v>
      </c>
      <c r="D113" s="159" t="s">
        <v>290</v>
      </c>
      <c r="E113" s="164" t="s">
        <v>336</v>
      </c>
      <c r="F113" s="158">
        <v>50</v>
      </c>
      <c r="G113" s="158" t="s">
        <v>217</v>
      </c>
      <c r="H113" s="161" t="s">
        <v>415</v>
      </c>
      <c r="I113" s="158">
        <v>2.54</v>
      </c>
      <c r="J113" s="158" t="s">
        <v>276</v>
      </c>
      <c r="K113" s="141">
        <v>25</v>
      </c>
      <c r="M113" s="191"/>
    </row>
    <row r="114" spans="2:13" ht="24" x14ac:dyDescent="0.2">
      <c r="B114" s="160" t="s">
        <v>400</v>
      </c>
      <c r="C114" s="164" t="s">
        <v>411</v>
      </c>
      <c r="D114" s="159" t="s">
        <v>290</v>
      </c>
      <c r="E114" s="164" t="s">
        <v>336</v>
      </c>
      <c r="F114" s="158">
        <v>300</v>
      </c>
      <c r="G114" s="158" t="s">
        <v>217</v>
      </c>
      <c r="H114" s="136" t="s">
        <v>415</v>
      </c>
      <c r="I114" s="158">
        <v>2.75</v>
      </c>
      <c r="J114" s="158" t="s">
        <v>216</v>
      </c>
      <c r="K114" s="141">
        <v>25</v>
      </c>
      <c r="M114" s="191"/>
    </row>
    <row r="115" spans="2:13" ht="24" x14ac:dyDescent="0.2">
      <c r="B115" s="160" t="s">
        <v>341</v>
      </c>
      <c r="C115" s="164" t="s">
        <v>411</v>
      </c>
      <c r="D115" s="159" t="s">
        <v>290</v>
      </c>
      <c r="E115" s="164" t="s">
        <v>336</v>
      </c>
      <c r="F115" s="158">
        <v>300</v>
      </c>
      <c r="G115" s="158" t="s">
        <v>217</v>
      </c>
      <c r="H115" s="136" t="s">
        <v>415</v>
      </c>
      <c r="I115" s="158">
        <v>2.71</v>
      </c>
      <c r="J115" s="158" t="s">
        <v>276</v>
      </c>
      <c r="K115" s="141">
        <v>25</v>
      </c>
      <c r="M115" s="191"/>
    </row>
    <row r="116" spans="2:13" ht="25.5" x14ac:dyDescent="0.2">
      <c r="B116" s="142" t="s">
        <v>422</v>
      </c>
      <c r="C116" s="164" t="s">
        <v>411</v>
      </c>
      <c r="D116" s="159" t="s">
        <v>290</v>
      </c>
      <c r="E116" s="164" t="s">
        <v>336</v>
      </c>
      <c r="F116" s="136">
        <v>260</v>
      </c>
      <c r="G116" s="136" t="s">
        <v>220</v>
      </c>
      <c r="H116" s="161">
        <v>42913</v>
      </c>
      <c r="I116" s="136">
        <v>5.65</v>
      </c>
      <c r="J116" s="136" t="s">
        <v>401</v>
      </c>
      <c r="K116" s="143">
        <v>25</v>
      </c>
      <c r="M116" s="191"/>
    </row>
    <row r="117" spans="2:13" ht="24" x14ac:dyDescent="0.2">
      <c r="B117" s="160" t="s">
        <v>402</v>
      </c>
      <c r="C117" s="164" t="s">
        <v>411</v>
      </c>
      <c r="D117" s="159" t="s">
        <v>290</v>
      </c>
      <c r="E117" s="164" t="s">
        <v>336</v>
      </c>
      <c r="F117" s="158">
        <v>100</v>
      </c>
      <c r="G117" s="158" t="s">
        <v>339</v>
      </c>
      <c r="H117" s="158" t="s">
        <v>416</v>
      </c>
      <c r="I117" s="158">
        <v>3.29</v>
      </c>
      <c r="J117" s="158" t="s">
        <v>276</v>
      </c>
      <c r="K117" s="141">
        <v>25</v>
      </c>
      <c r="M117" s="191"/>
    </row>
    <row r="118" spans="2:13" ht="24" x14ac:dyDescent="0.2">
      <c r="B118" s="160" t="s">
        <v>342</v>
      </c>
      <c r="C118" s="164" t="s">
        <v>411</v>
      </c>
      <c r="D118" s="159" t="s">
        <v>290</v>
      </c>
      <c r="E118" s="164" t="s">
        <v>336</v>
      </c>
      <c r="F118" s="158">
        <v>200</v>
      </c>
      <c r="G118" s="158" t="s">
        <v>217</v>
      </c>
      <c r="H118" s="158" t="s">
        <v>416</v>
      </c>
      <c r="I118" s="158">
        <v>2.5099999999999998</v>
      </c>
      <c r="J118" s="158" t="s">
        <v>276</v>
      </c>
      <c r="K118" s="141">
        <v>25</v>
      </c>
      <c r="M118" s="191"/>
    </row>
    <row r="119" spans="2:13" ht="24" x14ac:dyDescent="0.2">
      <c r="B119" s="160" t="s">
        <v>343</v>
      </c>
      <c r="C119" s="164" t="s">
        <v>411</v>
      </c>
      <c r="D119" s="159" t="s">
        <v>290</v>
      </c>
      <c r="E119" s="164" t="s">
        <v>336</v>
      </c>
      <c r="F119" s="158">
        <v>400</v>
      </c>
      <c r="G119" s="158" t="s">
        <v>217</v>
      </c>
      <c r="H119" s="158" t="s">
        <v>417</v>
      </c>
      <c r="I119" s="158">
        <v>2.38</v>
      </c>
      <c r="J119" s="158" t="s">
        <v>276</v>
      </c>
      <c r="K119" s="141">
        <v>25</v>
      </c>
      <c r="M119" s="191"/>
    </row>
    <row r="120" spans="2:13" ht="24" x14ac:dyDescent="0.2">
      <c r="B120" s="160" t="s">
        <v>344</v>
      </c>
      <c r="C120" s="164" t="s">
        <v>411</v>
      </c>
      <c r="D120" s="159" t="s">
        <v>290</v>
      </c>
      <c r="E120" s="164" t="s">
        <v>336</v>
      </c>
      <c r="F120" s="158">
        <v>200</v>
      </c>
      <c r="G120" s="158" t="s">
        <v>213</v>
      </c>
      <c r="H120" s="158" t="s">
        <v>417</v>
      </c>
      <c r="I120" s="158">
        <v>2.79</v>
      </c>
      <c r="J120" s="158" t="s">
        <v>249</v>
      </c>
      <c r="K120" s="141">
        <v>25</v>
      </c>
      <c r="M120" s="191"/>
    </row>
    <row r="121" spans="2:13" x14ac:dyDescent="0.2">
      <c r="B121" s="160" t="s">
        <v>345</v>
      </c>
      <c r="C121" s="164" t="s">
        <v>412</v>
      </c>
      <c r="D121" s="159" t="s">
        <v>290</v>
      </c>
      <c r="E121" s="164" t="s">
        <v>211</v>
      </c>
      <c r="F121" s="145">
        <v>115.142566997739</v>
      </c>
      <c r="G121" s="158" t="s">
        <v>345</v>
      </c>
      <c r="H121" s="192"/>
      <c r="I121" s="192"/>
      <c r="J121" s="158" t="s">
        <v>403</v>
      </c>
      <c r="K121" s="193"/>
      <c r="M121" s="191"/>
    </row>
    <row r="122" spans="2:13" ht="24" x14ac:dyDescent="0.2">
      <c r="B122" s="160" t="s">
        <v>345</v>
      </c>
      <c r="C122" s="164" t="s">
        <v>412</v>
      </c>
      <c r="D122" s="159" t="s">
        <v>290</v>
      </c>
      <c r="E122" s="164" t="s">
        <v>336</v>
      </c>
      <c r="F122" s="145">
        <v>1.1190087383990042</v>
      </c>
      <c r="G122" s="158" t="s">
        <v>345</v>
      </c>
      <c r="H122" s="192"/>
      <c r="I122" s="192"/>
      <c r="J122" s="158" t="s">
        <v>403</v>
      </c>
      <c r="K122" s="193"/>
      <c r="M122" s="191"/>
    </row>
    <row r="123" spans="2:13" x14ac:dyDescent="0.2">
      <c r="B123" s="160" t="s">
        <v>404</v>
      </c>
      <c r="C123" s="164" t="s">
        <v>366</v>
      </c>
      <c r="D123" s="159" t="s">
        <v>366</v>
      </c>
      <c r="E123" s="164" t="s">
        <v>211</v>
      </c>
      <c r="F123" s="158">
        <v>99</v>
      </c>
      <c r="G123" s="158" t="s">
        <v>367</v>
      </c>
      <c r="H123" s="161">
        <v>44173.333333333336</v>
      </c>
      <c r="I123" s="192"/>
      <c r="J123" s="158" t="s">
        <v>403</v>
      </c>
      <c r="K123" s="193"/>
      <c r="M123" s="191"/>
    </row>
    <row r="124" spans="2:13" ht="24" x14ac:dyDescent="0.2">
      <c r="B124" s="160" t="s">
        <v>419</v>
      </c>
      <c r="C124" s="164" t="s">
        <v>413</v>
      </c>
      <c r="D124" s="136" t="s">
        <v>210</v>
      </c>
      <c r="E124" s="164" t="s">
        <v>336</v>
      </c>
      <c r="F124" s="158">
        <v>322</v>
      </c>
      <c r="G124" s="158" t="s">
        <v>222</v>
      </c>
      <c r="H124" s="158" t="s">
        <v>416</v>
      </c>
      <c r="I124" s="158" t="s">
        <v>405</v>
      </c>
      <c r="J124" s="158" t="s">
        <v>276</v>
      </c>
      <c r="K124" s="141">
        <v>25</v>
      </c>
      <c r="M124" s="191"/>
    </row>
    <row r="125" spans="2:13" ht="24" x14ac:dyDescent="0.2">
      <c r="B125" s="160" t="s">
        <v>419</v>
      </c>
      <c r="C125" s="164" t="s">
        <v>413</v>
      </c>
      <c r="D125" s="136" t="s">
        <v>290</v>
      </c>
      <c r="E125" s="164" t="s">
        <v>336</v>
      </c>
      <c r="F125" s="158">
        <v>81</v>
      </c>
      <c r="G125" s="158" t="s">
        <v>222</v>
      </c>
      <c r="H125" s="158" t="s">
        <v>416</v>
      </c>
      <c r="I125" s="158" t="s">
        <v>405</v>
      </c>
      <c r="J125" s="158" t="s">
        <v>276</v>
      </c>
      <c r="K125" s="141">
        <v>25</v>
      </c>
      <c r="M125" s="191"/>
    </row>
    <row r="126" spans="2:13" ht="24" x14ac:dyDescent="0.2">
      <c r="B126" s="160" t="s">
        <v>420</v>
      </c>
      <c r="C126" s="164" t="s">
        <v>413</v>
      </c>
      <c r="D126" s="136" t="s">
        <v>210</v>
      </c>
      <c r="E126" s="164" t="s">
        <v>336</v>
      </c>
      <c r="F126" s="158">
        <v>600</v>
      </c>
      <c r="G126" s="158" t="s">
        <v>222</v>
      </c>
      <c r="H126" s="158" t="s">
        <v>418</v>
      </c>
      <c r="I126" s="158" t="s">
        <v>406</v>
      </c>
      <c r="J126" s="158" t="s">
        <v>276</v>
      </c>
      <c r="K126" s="141">
        <v>25</v>
      </c>
      <c r="M126" s="191"/>
    </row>
    <row r="127" spans="2:13" ht="36" x14ac:dyDescent="0.2">
      <c r="B127" s="160" t="s">
        <v>420</v>
      </c>
      <c r="C127" s="164" t="s">
        <v>413</v>
      </c>
      <c r="D127" s="136" t="s">
        <v>210</v>
      </c>
      <c r="E127" s="164" t="s">
        <v>336</v>
      </c>
      <c r="F127" s="158">
        <v>300</v>
      </c>
      <c r="G127" s="158" t="s">
        <v>214</v>
      </c>
      <c r="H127" s="158" t="s">
        <v>418</v>
      </c>
      <c r="I127" s="158" t="s">
        <v>409</v>
      </c>
      <c r="J127" s="158" t="s">
        <v>276</v>
      </c>
      <c r="K127" s="141">
        <v>25</v>
      </c>
      <c r="M127" s="191"/>
    </row>
    <row r="128" spans="2:13" ht="36" x14ac:dyDescent="0.2">
      <c r="B128" s="160" t="s">
        <v>420</v>
      </c>
      <c r="C128" s="164" t="s">
        <v>413</v>
      </c>
      <c r="D128" s="136" t="s">
        <v>290</v>
      </c>
      <c r="E128" s="164" t="s">
        <v>336</v>
      </c>
      <c r="F128" s="158">
        <v>400</v>
      </c>
      <c r="G128" s="158" t="s">
        <v>217</v>
      </c>
      <c r="H128" s="158" t="s">
        <v>418</v>
      </c>
      <c r="I128" s="158" t="s">
        <v>409</v>
      </c>
      <c r="J128" s="158" t="s">
        <v>276</v>
      </c>
      <c r="K128" s="141">
        <v>25</v>
      </c>
      <c r="M128" s="191"/>
    </row>
    <row r="129" spans="2:13" ht="12.75" thickBot="1" x14ac:dyDescent="0.25">
      <c r="B129" s="148" t="s">
        <v>203</v>
      </c>
      <c r="C129" s="149"/>
      <c r="D129" s="149"/>
      <c r="E129" s="149"/>
      <c r="F129" s="163">
        <f>SUBTOTAL(9,F3:F128)</f>
        <v>10215.361575736139</v>
      </c>
      <c r="G129" s="146"/>
      <c r="H129" s="146"/>
      <c r="I129" s="146"/>
      <c r="J129" s="146"/>
      <c r="K129" s="147"/>
      <c r="M129" s="191"/>
    </row>
    <row r="130" spans="2:13" x14ac:dyDescent="0.2">
      <c r="F130" s="194"/>
    </row>
    <row r="141" spans="2:13" x14ac:dyDescent="0.2">
      <c r="H141" s="162"/>
    </row>
  </sheetData>
  <autoFilter ref="B2:K130" xr:uid="{00000000-0009-0000-0000-000004000000}"/>
  <mergeCells count="8">
    <mergeCell ref="H3:H4"/>
    <mergeCell ref="I3:I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showGridLines="0" workbookViewId="0"/>
  </sheetViews>
  <sheetFormatPr defaultRowHeight="15" x14ac:dyDescent="0.25"/>
  <cols>
    <col min="1" max="1" width="44" bestFit="1" customWidth="1"/>
    <col min="2" max="2" width="17.85546875" customWidth="1"/>
    <col min="3" max="3" width="62.42578125" bestFit="1" customWidth="1"/>
  </cols>
  <sheetData>
    <row r="1" spans="1:3" s="150" customFormat="1" x14ac:dyDescent="0.25"/>
    <row r="2" spans="1:3" s="150" customFormat="1" x14ac:dyDescent="0.25"/>
    <row r="3" spans="1:3" s="150" customFormat="1" x14ac:dyDescent="0.25">
      <c r="A3" s="151" t="s">
        <v>346</v>
      </c>
    </row>
    <row r="4" spans="1:3" s="150" customFormat="1" x14ac:dyDescent="0.25"/>
    <row r="5" spans="1:3" s="150" customFormat="1" x14ac:dyDescent="0.25">
      <c r="A5" s="151" t="s">
        <v>202</v>
      </c>
      <c r="B5" s="152" t="s">
        <v>347</v>
      </c>
      <c r="C5" s="152" t="s">
        <v>348</v>
      </c>
    </row>
    <row r="6" spans="1:3" s="150" customFormat="1" x14ac:dyDescent="0.25">
      <c r="A6" s="150" t="s">
        <v>349</v>
      </c>
      <c r="B6" s="153">
        <v>282366725</v>
      </c>
      <c r="C6" s="154" t="s">
        <v>350</v>
      </c>
    </row>
    <row r="7" spans="1:3" s="150" customFormat="1" x14ac:dyDescent="0.25">
      <c r="A7" s="150" t="s">
        <v>351</v>
      </c>
      <c r="B7" s="153">
        <v>1</v>
      </c>
      <c r="C7" s="154" t="s">
        <v>350</v>
      </c>
    </row>
    <row r="8" spans="1:3" s="150" customFormat="1" x14ac:dyDescent="0.25">
      <c r="A8" s="150" t="s">
        <v>352</v>
      </c>
      <c r="B8" s="153">
        <v>118363766</v>
      </c>
      <c r="C8" s="154" t="s">
        <v>350</v>
      </c>
    </row>
    <row r="9" spans="1:3" s="150" customFormat="1" x14ac:dyDescent="0.25">
      <c r="A9" s="150" t="s">
        <v>353</v>
      </c>
      <c r="B9" s="153">
        <v>1</v>
      </c>
      <c r="C9" s="154" t="s">
        <v>350</v>
      </c>
    </row>
    <row r="10" spans="1:3" s="150" customFormat="1" x14ac:dyDescent="0.25">
      <c r="A10" s="155" t="s">
        <v>354</v>
      </c>
      <c r="B10" s="156">
        <f>+SUM(B6:B9)</f>
        <v>400730493</v>
      </c>
    </row>
    <row r="11" spans="1:3" s="150" customFormat="1" x14ac:dyDescent="0.25">
      <c r="A11" s="151"/>
      <c r="B11" s="157"/>
      <c r="C11" s="151"/>
    </row>
    <row r="12" spans="1:3" s="150" customFormat="1" x14ac:dyDescent="0.25">
      <c r="A12" s="151"/>
      <c r="B12" s="157"/>
      <c r="C12" s="151"/>
    </row>
    <row r="13" spans="1:3" s="150" customFormat="1" x14ac:dyDescent="0.25">
      <c r="A13" s="151"/>
      <c r="B13" s="157"/>
      <c r="C13" s="151"/>
    </row>
    <row r="14" spans="1:3" s="150" customFormat="1" x14ac:dyDescent="0.25">
      <c r="A14" s="151" t="s">
        <v>355</v>
      </c>
    </row>
    <row r="15" spans="1:3" s="150" customFormat="1" x14ac:dyDescent="0.25"/>
    <row r="16" spans="1:3" s="150" customFormat="1" x14ac:dyDescent="0.25">
      <c r="A16" s="151" t="s">
        <v>202</v>
      </c>
      <c r="B16" s="152" t="s">
        <v>347</v>
      </c>
      <c r="C16" s="152" t="s">
        <v>348</v>
      </c>
    </row>
    <row r="17" spans="1:3" x14ac:dyDescent="0.25">
      <c r="A17" t="s">
        <v>356</v>
      </c>
      <c r="B17" s="128">
        <f t="shared" ref="B17:C17" si="0">+B6</f>
        <v>282366725</v>
      </c>
      <c r="C17" s="129" t="str">
        <f t="shared" si="0"/>
        <v>page 7 of 20F</v>
      </c>
    </row>
    <row r="18" spans="1:3" ht="45" customHeight="1" x14ac:dyDescent="0.25">
      <c r="A18" t="s">
        <v>357</v>
      </c>
      <c r="B18" s="128">
        <v>12345678</v>
      </c>
      <c r="C18" s="132" t="s">
        <v>358</v>
      </c>
    </row>
    <row r="19" spans="1:3" x14ac:dyDescent="0.25">
      <c r="A19" t="s">
        <v>359</v>
      </c>
      <c r="B19" s="128">
        <f t="shared" ref="B19:C19" si="1">+B8</f>
        <v>118363766</v>
      </c>
      <c r="C19" s="129" t="str">
        <f t="shared" si="1"/>
        <v>page 7 of 20F</v>
      </c>
    </row>
    <row r="20" spans="1:3" ht="45" customHeight="1" x14ac:dyDescent="0.25">
      <c r="A20" t="s">
        <v>360</v>
      </c>
      <c r="B20" s="128">
        <v>15591932</v>
      </c>
      <c r="C20" s="132" t="s">
        <v>361</v>
      </c>
    </row>
    <row r="21" spans="1:3" x14ac:dyDescent="0.25">
      <c r="A21" t="s">
        <v>362</v>
      </c>
      <c r="B21" s="128">
        <v>6973164.9339999994</v>
      </c>
      <c r="C21" s="129"/>
    </row>
    <row r="22" spans="1:3" x14ac:dyDescent="0.25">
      <c r="A22" s="130" t="s">
        <v>363</v>
      </c>
      <c r="B22" s="131">
        <f>+SUM(B17:B21)</f>
        <v>435641265.93400002</v>
      </c>
    </row>
    <row r="26" spans="1:3" x14ac:dyDescent="0.25">
      <c r="A26" s="133" t="s">
        <v>364</v>
      </c>
    </row>
    <row r="27" spans="1:3" x14ac:dyDescent="0.25">
      <c r="A27" s="133" t="s">
        <v>365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EDDFA0EEB0B447A40A5F24D2EF2411" ma:contentTypeVersion="13" ma:contentTypeDescription="Create a new document." ma:contentTypeScope="" ma:versionID="dad4d549a5f1735ff03f1d363a71c47d">
  <xsd:schema xmlns:xsd="http://www.w3.org/2001/XMLSchema" xmlns:xs="http://www.w3.org/2001/XMLSchema" xmlns:p="http://schemas.microsoft.com/office/2006/metadata/properties" xmlns:ns3="b40d9579-9f0d-4f6d-98d1-4e10f6d4bd0f" xmlns:ns4="46d0b80f-b557-4d70-877d-bffe0905401a" targetNamespace="http://schemas.microsoft.com/office/2006/metadata/properties" ma:root="true" ma:fieldsID="70388ae47d30569996a6995d54059c01" ns3:_="" ns4:_="">
    <xsd:import namespace="b40d9579-9f0d-4f6d-98d1-4e10f6d4bd0f"/>
    <xsd:import namespace="46d0b80f-b557-4d70-877d-bffe090540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d9579-9f0d-4f6d-98d1-4e10f6d4bd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0b80f-b557-4d70-877d-bffe090540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A9923A-FCF0-4C0A-AB3C-DA2028A85168}">
  <ds:schemaRefs>
    <ds:schemaRef ds:uri="http://www.w3.org/XML/1998/namespace"/>
    <ds:schemaRef ds:uri="http://schemas.microsoft.com/office/2006/metadata/properties"/>
    <ds:schemaRef ds:uri="http://purl.org/dc/elements/1.1/"/>
    <ds:schemaRef ds:uri="46d0b80f-b557-4d70-877d-bffe0905401a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40d9579-9f0d-4f6d-98d1-4e10f6d4bd0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CFB931-08DB-4721-AC1C-411EC1BA68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FAAF39-9E76-457E-8CE6-65AEFC288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0d9579-9f0d-4f6d-98d1-4e10f6d4bd0f"/>
    <ds:schemaRef ds:uri="46d0b80f-b557-4d70-877d-bffe090540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 Statement</vt:lpstr>
      <vt:lpstr>Balance Sheet</vt:lpstr>
      <vt:lpstr>Cash Flow</vt:lpstr>
      <vt:lpstr>Project list</vt:lpstr>
      <vt:lpstr>Total No of Shares Outstanding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Judge</dc:creator>
  <cp:lastModifiedBy>Renew Power</cp:lastModifiedBy>
  <dcterms:created xsi:type="dcterms:W3CDTF">2021-08-18T15:59:40Z</dcterms:created>
  <dcterms:modified xsi:type="dcterms:W3CDTF">2021-09-30T11:14:54Z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0x010100D3EDDFA0EEB0B447A40A5F24D2EF2411</vt:lpwstr>
  </property>
</Properties>
</file>